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経営支援課\☆コロナ関係\R3年８月_時短協力金（第４弾）\7 HP\第5弾\"/>
    </mc:Choice>
  </mc:AlternateContent>
  <bookViews>
    <workbookView xWindow="0" yWindow="0" windowWidth="13830" windowHeight="6450"/>
  </bookViews>
  <sheets>
    <sheet name="売上高方式" sheetId="1" r:id="rId1"/>
    <sheet name="売上高減少額方式" sheetId="2" r:id="rId2"/>
    <sheet name="（非表示）" sheetId="3" state="hidden" r:id="rId3"/>
  </sheets>
  <externalReferences>
    <externalReference r:id="rId4"/>
  </externalReferences>
  <definedNames>
    <definedName name="_xlnm._FilterDatabase" localSheetId="2" hidden="1">'（非表示）'!$C$9:$Z$9</definedName>
    <definedName name="_xlnm.Print_Area" localSheetId="1">売上高減少額方式!$A$1:$M$38</definedName>
    <definedName name="_xlnm.Print_Area" localSheetId="0">売上高方式!$A$1:$M$30</definedName>
    <definedName name="R3.8.2">'（非表示）'!$D$2:$Z$2</definedName>
    <definedName name="R3.8.4">'（非表示）'!$D$3:$Z$3</definedName>
    <definedName name="R3.8.9">'（非表示）'!$D$4:$Z$4</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'（非表示）'!$N$2:$N$3</definedName>
    <definedName name="さくら市2">'（非表示）'!$N$10:$N$11</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'（非表示）'!$C$2:$C$3</definedName>
    <definedName name="宇都宮市2">'（非表示）'!$C$10:$C$11</definedName>
    <definedName name="益子町">'（非表示）'!$R$2:$R$3</definedName>
    <definedName name="益子町2">'（非表示）'!$R$10:$R$11</definedName>
    <definedName name="塩谷町">'（非表示）'!$X$2:$X$3</definedName>
    <definedName name="塩谷町2">'（非表示）'!$X$10:$X$11</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'（非表示）'!$P$2:$P$3</definedName>
    <definedName name="下野市2">'（非表示）'!$P$10:$P$11</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'（非表示）'!$Y$2:$Y$3</definedName>
    <definedName name="高根沢町2">'（非表示）'!$Y$10:$Y$11</definedName>
    <definedName name="佐野市">'（非表示）'!$F$2:$F$3</definedName>
    <definedName name="佐野市2">'（非表示）'!$F$10:$F$11</definedName>
    <definedName name="市貝町">'（非表示）'!$T$2:$T$3</definedName>
    <definedName name="市貝町2">'（非表示）'!$T$10:$T$11</definedName>
    <definedName name="市町">'（非表示）'!$A$1:$A$25</definedName>
    <definedName name="市町名">'（非表示）'!$C$1:$AA$1</definedName>
    <definedName name="市町名2">'（非表示）'!$C$9:$Z$9</definedName>
    <definedName name="鹿沼市">'（非表示）'!$G$2:$G$3</definedName>
    <definedName name="鹿沼市2">'（非表示）'!$G$10:$G$11</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'（非表示）'!$I$2:$I$3</definedName>
    <definedName name="小山市2">'（非表示）'!$I$10:$I$11</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'（非表示）'!$Q$2:$Q$3</definedName>
    <definedName name="上三川町2">'（非表示）'!$Q$10:$Q$11</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'（非表示）'!$J$2:$J$3</definedName>
    <definedName name="真岡市2">'（非表示）'!$J$10:$J$11</definedName>
    <definedName name="壬生町">'（非表示）'!$V$2:$V$3</definedName>
    <definedName name="壬生町2">'（非表示）'!$V$10:$V$11</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'（非表示）'!$D$2:$D$3</definedName>
    <definedName name="足利市2">'（非表示）'!$D$10:$D$11</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'（非表示）'!$K$2:$K$3</definedName>
    <definedName name="大田原市2">'（非表示）'!$K$10:$K$11</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'（非表示）'!$C$1:$Z$1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'（非表示）'!$E$2:$E$3</definedName>
    <definedName name="栃木市2">'（非表示）'!$E$10:$E$11</definedName>
    <definedName name="那珂川町">'（非表示）'!$AA$2:$AA$3</definedName>
    <definedName name="那珂川町2">'（非表示）'!#REF!</definedName>
    <definedName name="那須烏山市">'（非表示）'!$O$2:$O$3</definedName>
    <definedName name="那須烏山市2">'（非表示）'!$O$10:$O$11</definedName>
    <definedName name="那須塩原市">'（非表示）'!$M$2:$M$3</definedName>
    <definedName name="那須塩原市2">'（非表示）'!$M$10:$M$11</definedName>
    <definedName name="那須町">'（非表示）'!$Z$2:$Z$3</definedName>
    <definedName name="那須町2">'（非表示）'!$Z$10:$Z$11</definedName>
    <definedName name="日光市">'（非表示）'!$H$2:$H$3</definedName>
    <definedName name="日光市2">'（非表示）'!$H$10:$H$11</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'（非表示）'!$U$2:$U$3</definedName>
    <definedName name="芳賀町2">'（非表示）'!$U$10:$U$11</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'（非表示）'!$S$2:$S$3</definedName>
    <definedName name="茂木町2">'（非表示）'!#REF!</definedName>
    <definedName name="野木町">'（非表示）'!$W$2:$W$3</definedName>
    <definedName name="野木町2">'（非表示）'!$W$10:$W$11</definedName>
    <definedName name="矢板市">'（非表示）'!$L$2:$L$3</definedName>
    <definedName name="矢板市2">'（非表示）'!$L$10:$L$11</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2" l="1"/>
  <c r="G24" i="2" s="1"/>
  <c r="N9" i="1"/>
  <c r="G19" i="1" l="1"/>
  <c r="B13" i="2" l="1"/>
  <c r="B19" i="2" l="1"/>
  <c r="B14" i="2"/>
  <c r="B14" i="1" l="1"/>
  <c r="B15" i="1"/>
  <c r="K28" i="2" l="1"/>
  <c r="K23" i="1"/>
  <c r="N23" i="1" l="1"/>
  <c r="G23" i="1" s="1"/>
  <c r="I11" i="1"/>
  <c r="G26" i="1" l="1"/>
  <c r="I10" i="2"/>
  <c r="N28" i="2" l="1"/>
  <c r="G28" i="2" s="1"/>
  <c r="G31" i="2" s="1"/>
</calcChain>
</file>

<file path=xl/sharedStrings.xml><?xml version="1.0" encoding="utf-8"?>
<sst xmlns="http://schemas.openxmlformats.org/spreadsheetml/2006/main" count="139" uniqueCount="83">
  <si>
    <t>円</t>
    <rPh sb="0" eb="1">
      <t>エン</t>
    </rPh>
    <phoneticPr fontId="9"/>
  </si>
  <si>
    <t>協力金支給額</t>
    <rPh sb="0" eb="3">
      <t>キョウリョクキン</t>
    </rPh>
    <rPh sb="3" eb="6">
      <t>シキュウガク</t>
    </rPh>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</si>
  <si>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</si>
  <si>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</si>
  <si>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</si>
  <si>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</si>
  <si>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</si>
  <si>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</si>
  <si>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</si>
  <si>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</si>
  <si>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1日当たり協力金額（調整前）</t>
    <rPh sb="1" eb="2">
      <t>ニチ</t>
    </rPh>
    <rPh sb="2" eb="3">
      <t>ア</t>
    </rPh>
    <rPh sb="5" eb="8">
      <t>キョウリョクキン</t>
    </rPh>
    <rPh sb="8" eb="9">
      <t>ガク</t>
    </rPh>
    <rPh sb="10" eb="13">
      <t>チョウセイマエ</t>
    </rPh>
    <phoneticPr fontId="2"/>
  </si>
  <si>
    <t xml:space="preserve">⑤ </t>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</si>
  <si>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</si>
  <si>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</si>
  <si>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1日当たりの売上高減少額</t>
    <rPh sb="1" eb="2">
      <t>ニチ</t>
    </rPh>
    <rPh sb="2" eb="3">
      <t>ア</t>
    </rPh>
    <rPh sb="6" eb="9">
      <t>ウリアゲダカ</t>
    </rPh>
    <rPh sb="9" eb="11">
      <t>ゲンショウ</t>
    </rPh>
    <rPh sb="11" eb="12">
      <t>ガク</t>
    </rPh>
    <phoneticPr fontId="2"/>
  </si>
  <si>
    <t xml:space="preserve">⑥ </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</si>
  <si>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</si>
  <si>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</si>
  <si>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</si>
  <si>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</si>
  <si>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</si>
  <si>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</si>
  <si>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</si>
  <si>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</si>
  <si>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</si>
  <si>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</si>
  <si>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</si>
  <si>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</si>
  <si>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</si>
  <si>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</si>
  <si>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</si>
  <si>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</si>
  <si>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</si>
  <si>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</si>
  <si>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</si>
  <si>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</si>
  <si>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</si>
  <si>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</si>
  <si>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</si>
  <si>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</si>
  <si>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</si>
  <si>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</si>
  <si>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</si>
  <si>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</si>
  <si>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</si>
  <si>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</si>
  <si>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</si>
  <si>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</si>
  <si>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</si>
  <si>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</si>
  <si>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</si>
  <si>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</si>
  <si>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</si>
  <si>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</si>
  <si>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</si>
  <si>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</si>
  <si>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</si>
  <si>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</si>
  <si>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</si>
  <si>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</si>
  <si>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</si>
  <si>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</si>
  <si>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</si>
  <si>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</si>
  <si>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</si>
  <si>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</si>
  <si>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</si>
  <si>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</si>
  <si>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</si>
  <si>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</si>
  <si>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協力金支給額＝⑥（1日当たりの協力金額）×日数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</si>
  <si>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</si>
  <si>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1日当たりの協力金額</t>
    <rPh sb="1" eb="2">
      <t>ニチ</t>
    </rPh>
    <rPh sb="2" eb="3">
      <t>ア</t>
    </rPh>
    <rPh sb="6" eb="8">
      <t>キョウリョク</t>
    </rPh>
    <rPh sb="8" eb="10">
      <t>キンガク</t>
    </rPh>
    <phoneticPr fontId="2"/>
  </si>
  <si>
    <t>茂木町</t>
    <rPh sb="0" eb="3">
      <t>モテギマチ</t>
    </rPh>
    <phoneticPr fontId="2"/>
  </si>
  <si>
    <t>那珂川町</t>
    <rPh sb="0" eb="4">
      <t>ナカガワマチ</t>
    </rPh>
    <phoneticPr fontId="2"/>
  </si>
  <si>
    <r>
      <t xml:space="preserve">緊急事態措置区域分
</t>
    </r>
    <r>
      <rPr>
        <sz val="12"/>
        <rFont val="ＭＳ Ｐゴシック"/>
        <family val="3"/>
        <charset val="128"/>
      </rPr>
      <t>　＝③（1日当たりの売上高）×0.4</t>
    </r>
    <rPh sb="0" eb="2">
      <t>キンキュウ</t>
    </rPh>
    <rPh sb="2" eb="4">
      <t>ジタイ</t>
    </rPh>
    <rPh sb="4" eb="6">
      <t>ソチ</t>
    </rPh>
    <rPh sb="6" eb="8">
      <t>クイキ</t>
    </rPh>
    <rPh sb="8" eb="9">
      <t>ブン</t>
    </rPh>
    <phoneticPr fontId="2"/>
  </si>
  <si>
    <t>　・協力金支給額は「1日当たりの協力金額×時短に応じた日数」です。</t>
    <rPh sb="2" eb="5">
      <t>キョウリョクキン</t>
    </rPh>
    <rPh sb="5" eb="8">
      <t>シキュウガク</t>
    </rPh>
    <rPh sb="11" eb="12">
      <t>ニチ</t>
    </rPh>
    <rPh sb="12" eb="13">
      <t>ア</t>
    </rPh>
    <rPh sb="16" eb="19">
      <t>キョウリョクキン</t>
    </rPh>
    <rPh sb="19" eb="20">
      <t>ガク</t>
    </rPh>
    <rPh sb="21" eb="23">
      <t>ジタン</t>
    </rPh>
    <rPh sb="24" eb="25">
      <t>オウ</t>
    </rPh>
    <rPh sb="27" eb="29">
      <t>ニッスウ</t>
    </rPh>
    <phoneticPr fontId="2"/>
  </si>
  <si>
    <t>令和元年又は令和2年対象月の売上高を記載してください。</t>
    <rPh sb="0" eb="2">
      <t>レイワ</t>
    </rPh>
    <rPh sb="2" eb="4">
      <t>ガンネン</t>
    </rPh>
    <rPh sb="4" eb="5">
      <t>マタ</t>
    </rPh>
    <rPh sb="6" eb="8">
      <t>レイワ</t>
    </rPh>
    <rPh sb="9" eb="10">
      <t>ネン</t>
    </rPh>
    <rPh sb="10" eb="12">
      <t>タイショウ</t>
    </rPh>
    <rPh sb="12" eb="13">
      <t>ツキ</t>
    </rPh>
    <rPh sb="14" eb="17">
      <t>ウリアゲダカ</t>
    </rPh>
    <rPh sb="18" eb="20">
      <t>キサイ</t>
    </rPh>
    <phoneticPr fontId="2"/>
  </si>
  <si>
    <t>1日当たりの売上高＝②（令和元年又は令和2年対象月の売上高）÷対象月の日数</t>
    <rPh sb="22" eb="24">
      <t>タイショウ</t>
    </rPh>
    <rPh sb="24" eb="25">
      <t>ツキ</t>
    </rPh>
    <rPh sb="31" eb="33">
      <t>タイショウ</t>
    </rPh>
    <rPh sb="33" eb="34">
      <t>ツキ</t>
    </rPh>
    <rPh sb="35" eb="37">
      <t>ニッスウ</t>
    </rPh>
    <phoneticPr fontId="2"/>
  </si>
  <si>
    <t>令和３年対象月の売上高を記載してください。</t>
    <rPh sb="4" eb="6">
      <t>タイショウ</t>
    </rPh>
    <rPh sb="6" eb="7">
      <t>ツキ</t>
    </rPh>
    <rPh sb="8" eb="11">
      <t>ウリアゲダカ</t>
    </rPh>
    <phoneticPr fontId="2"/>
  </si>
  <si>
    <t xml:space="preserve"> ＝［②（令和元年又は令和2年対象月の売上高）-④（令和3年対象月の売上高）］÷対象月の日数</t>
    <rPh sb="15" eb="17">
      <t>タイショウ</t>
    </rPh>
    <rPh sb="17" eb="18">
      <t>ツキ</t>
    </rPh>
    <rPh sb="30" eb="32">
      <t>タイショウ</t>
    </rPh>
    <rPh sb="32" eb="33">
      <t>ツキ</t>
    </rPh>
    <rPh sb="40" eb="42">
      <t>タイショウ</t>
    </rPh>
    <rPh sb="42" eb="43">
      <t>ツキ</t>
    </rPh>
    <rPh sb="44" eb="46">
      <t>ニッスウ</t>
    </rPh>
    <phoneticPr fontId="2"/>
  </si>
  <si>
    <t>　・協力金支給額は「1日当たりの協力金額×時短に応じた日数」です。</t>
    <phoneticPr fontId="2"/>
  </si>
  <si>
    <r>
      <t xml:space="preserve">緊急事態措置区域分
</t>
    </r>
    <r>
      <rPr>
        <sz val="12"/>
        <rFont val="ＭＳ Ｐゴシック"/>
        <family val="3"/>
        <charset val="128"/>
      </rPr>
      <t>　＝④×0.4</t>
    </r>
    <rPh sb="0" eb="2">
      <t>キンキュウ</t>
    </rPh>
    <rPh sb="2" eb="4">
      <t>ジタイ</t>
    </rPh>
    <rPh sb="4" eb="6">
      <t>ソチ</t>
    </rPh>
    <rPh sb="6" eb="8">
      <t>クイキ</t>
    </rPh>
    <rPh sb="8" eb="9">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</si>
</sst>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0_ "/>
    <numFmt numFmtId="177" formatCode="#,##0_);[Red]\(#,##0\)"/>
    <numFmt numFmtId="178" formatCode="0.0000"/>
    <numFmt numFmtId="179" formatCode="[$-411]ggge&quot;年&quot;m&quot;月&quot;d&quot;日&quot;;@"/>
    <numFmt numFmtId="180" formatCode="#,##0;&quot;▲ &quot;#,##0"/>
    <numFmt numFmtId="181" formatCode="m&quot;月&quot;d&quot;日&quot;;@"/>
    <numFmt numFmtId="182" formatCode="[$-411]ge\.m\.d;@"/>
    <numFmt numFmtId="183" formatCode="0_);[Red]\(0\)"/>
    <numFmt numFmtId="184"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8"/>
      <color rgb="FFFF0000"/>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sz val="11"/>
      <color theme="1"/>
      <name val="ＭＳ Ｐゴシック"/>
      <family val="3"/>
      <charset val="128"/>
    </font>
    <font>
      <b/>
      <sz val="12"/>
      <name val="游ゴシック"/>
      <family val="3"/>
      <charset val="128"/>
      <scheme val="minor"/>
    </font>
    <font>
      <sz val="18"/>
      <color theme="0"/>
      <name val="ＭＳ Ｐゴシック"/>
      <family val="3"/>
      <charset val="128"/>
    </font>
    <font>
      <sz val="24"/>
      <color theme="0"/>
      <name val="ＭＳ Ｐゴシック"/>
      <family val="3"/>
      <charset val="128"/>
    </font>
    <font>
      <sz val="14"/>
      <color theme="0"/>
      <name val="ＭＳ Ｐゴシック"/>
      <family val="3"/>
      <charset val="128"/>
    </font>
    <font>
      <b/>
      <sz val="12"/>
      <color theme="0"/>
      <name val="ＭＳ Ｐゴシック"/>
      <family val="3"/>
      <charset val="128"/>
    </font>
    <font>
      <sz val="16"/>
      <color theme="0"/>
      <name val="ＭＳ Ｐゴシック"/>
      <family val="3"/>
      <charset val="128"/>
    </font>
    <font>
      <sz val="13"/>
      <name val="ＭＳ Ｐゴシック"/>
      <family val="3"/>
      <charset val="128"/>
    </font>
    <font>
      <b/>
      <sz val="14"/>
      <color theme="0"/>
      <name val="ＭＳ Ｐゴシック"/>
      <family val="3"/>
      <charset val="128"/>
    </font>
    <font>
      <sz val="14"/>
      <color theme="0"/>
      <name val="ＭＳ ゴシック"/>
      <family val="3"/>
      <charset val="128"/>
    </font>
    <font>
      <b/>
      <sz val="18"/>
      <color theme="0"/>
      <name val="ＭＳ Ｐゴシック"/>
      <family val="3"/>
      <charset val="128"/>
    </font>
    <font>
      <sz val="12"/>
      <color theme="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178" fontId="3" fillId="0" borderId="0" xfId="0" applyNumberFormat="1" applyFont="1" applyBorder="1" applyAlignment="1" applyProtection="1">
      <alignment vertical="center"/>
      <protection hidden="1"/>
    </xf>
    <xf numFmtId="178"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0" fontId="12" fillId="0" borderId="0" xfId="0" applyFont="1" applyBorder="1" applyAlignment="1" applyProtection="1">
      <alignment horizontal="left" vertical="top" wrapText="1"/>
    </xf>
    <xf numFmtId="0" fontId="4" fillId="0" borderId="0" xfId="0" applyFont="1" applyAlignment="1" applyProtection="1">
      <alignment vertical="center"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1" fillId="0" borderId="0" xfId="0" applyFont="1" applyBorder="1" applyAlignment="1" applyProtection="1">
      <alignment vertical="center"/>
    </xf>
    <xf numFmtId="0" fontId="0" fillId="2" borderId="8" xfId="0" applyFill="1" applyBorder="1" applyAlignment="1" applyProtection="1">
      <alignment horizontal="right" vertical="center"/>
    </xf>
    <xf numFmtId="0" fontId="13" fillId="0" borderId="0" xfId="0" applyFont="1" applyProtection="1">
      <alignment vertical="center"/>
    </xf>
    <xf numFmtId="180" fontId="8" fillId="0" borderId="0" xfId="1" applyNumberFormat="1" applyFont="1" applyBorder="1" applyAlignment="1" applyProtection="1">
      <alignment horizontal="right" vertical="center"/>
      <protection hidden="1"/>
    </xf>
    <xf numFmtId="180" fontId="6" fillId="0" borderId="0" xfId="0" applyNumberFormat="1" applyFont="1" applyProtection="1">
      <alignment vertical="center"/>
    </xf>
    <xf numFmtId="180" fontId="7" fillId="0" borderId="0" xfId="0" applyNumberFormat="1" applyFont="1" applyBorder="1" applyAlignment="1" applyProtection="1">
      <alignment vertical="center"/>
      <protection hidden="1"/>
    </xf>
    <xf numFmtId="180" fontId="3" fillId="0" borderId="0" xfId="0" applyNumberFormat="1" applyFont="1" applyBorder="1" applyAlignment="1" applyProtection="1">
      <alignment vertical="center"/>
      <protection hidden="1"/>
    </xf>
    <xf numFmtId="181" fontId="15"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wrapText="1"/>
    </xf>
    <xf numFmtId="179" fontId="5" fillId="0" borderId="9" xfId="0" applyNumberFormat="1" applyFont="1" applyFill="1" applyBorder="1" applyAlignment="1" applyProtection="1">
      <alignment horizontal="center" vertical="center" wrapText="1"/>
    </xf>
    <xf numFmtId="181" fontId="15" fillId="0" borderId="0" xfId="0" applyNumberFormat="1" applyFont="1" applyFill="1" applyBorder="1" applyAlignment="1" applyProtection="1">
      <alignment horizontal="center" vertical="center"/>
    </xf>
    <xf numFmtId="183" fontId="8" fillId="0" borderId="0" xfId="0" applyNumberFormat="1" applyFont="1" applyFill="1" applyBorder="1" applyAlignment="1" applyProtection="1">
      <alignment horizontal="center" vertical="center" wrapText="1"/>
    </xf>
    <xf numFmtId="0" fontId="14" fillId="3" borderId="0" xfId="0" applyFont="1" applyFill="1" applyAlignment="1">
      <alignment horizontal="center" vertical="center"/>
    </xf>
    <xf numFmtId="182" fontId="0" fillId="0" borderId="11" xfId="0" applyNumberFormat="1" applyFont="1" applyBorder="1">
      <alignment vertical="center"/>
    </xf>
    <xf numFmtId="0" fontId="14" fillId="4" borderId="0" xfId="0" applyFont="1" applyFill="1" applyAlignment="1">
      <alignment horizontal="center" vertical="center"/>
    </xf>
    <xf numFmtId="0" fontId="5" fillId="0" borderId="12" xfId="0" applyFont="1" applyFill="1" applyBorder="1" applyAlignment="1" applyProtection="1">
      <alignment horizontal="center" vertical="center"/>
    </xf>
    <xf numFmtId="182" fontId="15" fillId="2" borderId="8" xfId="0" applyNumberFormat="1" applyFont="1" applyFill="1" applyBorder="1" applyAlignment="1" applyProtection="1">
      <alignment horizontal="center" vertical="center"/>
      <protection locked="0" hidden="1"/>
    </xf>
    <xf numFmtId="0" fontId="12" fillId="0" borderId="0" xfId="0" applyFont="1" applyBorder="1" applyAlignment="1" applyProtection="1">
      <alignment horizontal="left" vertical="top" wrapText="1"/>
    </xf>
    <xf numFmtId="0" fontId="17" fillId="0" borderId="0" xfId="0" applyFont="1" applyAlignment="1" applyProtection="1">
      <alignment horizontal="left" vertical="top"/>
    </xf>
    <xf numFmtId="182" fontId="0" fillId="0" borderId="13" xfId="0" applyNumberFormat="1" applyFont="1" applyBorder="1">
      <alignment vertical="center"/>
    </xf>
    <xf numFmtId="57" fontId="0" fillId="0" borderId="13" xfId="0" applyNumberFormat="1" applyBorder="1">
      <alignment vertical="center"/>
    </xf>
    <xf numFmtId="177" fontId="8" fillId="0" borderId="0" xfId="1" applyNumberFormat="1" applyFont="1" applyBorder="1" applyAlignment="1" applyProtection="1">
      <alignment vertical="center"/>
      <protection hidden="1"/>
    </xf>
    <xf numFmtId="0" fontId="18" fillId="0" borderId="0" xfId="0" applyFont="1" applyBorder="1" applyAlignment="1" applyProtection="1">
      <alignment vertical="center"/>
    </xf>
    <xf numFmtId="180" fontId="8" fillId="0" borderId="0" xfId="1" applyNumberFormat="1" applyFont="1" applyBorder="1" applyAlignment="1" applyProtection="1">
      <alignment vertical="center"/>
      <protection hidden="1"/>
    </xf>
    <xf numFmtId="0" fontId="13" fillId="0" borderId="8" xfId="0" applyFont="1" applyFill="1" applyBorder="1" applyAlignment="1" applyProtection="1">
      <alignment horizontal="center" vertical="center"/>
    </xf>
    <xf numFmtId="0" fontId="14" fillId="0" borderId="0" xfId="0" applyFont="1" applyProtection="1">
      <alignment vertical="center"/>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19" fillId="0" borderId="0" xfId="0" applyFont="1" applyBorder="1"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14" fillId="0" borderId="0" xfId="0" applyFont="1" applyProtection="1">
      <alignment vertical="center"/>
      <protection hidden="1"/>
    </xf>
    <xf numFmtId="0" fontId="14" fillId="0" borderId="0" xfId="0" applyFont="1" applyAlignment="1" applyProtection="1">
      <alignment vertical="center"/>
      <protection hidden="1"/>
    </xf>
    <xf numFmtId="0" fontId="19" fillId="0" borderId="0" xfId="0" applyFont="1" applyProtection="1">
      <alignment vertical="center"/>
      <protection hidden="1"/>
    </xf>
    <xf numFmtId="57" fontId="21" fillId="0" borderId="0" xfId="0" applyNumberFormat="1" applyFont="1" applyProtection="1">
      <alignment vertical="center"/>
      <protection hidden="1"/>
    </xf>
    <xf numFmtId="0" fontId="23" fillId="0" borderId="0" xfId="0" applyFont="1" applyAlignment="1" applyProtection="1">
      <alignment horizontal="center" vertical="center"/>
      <protection hidden="1"/>
    </xf>
    <xf numFmtId="57" fontId="23" fillId="0" borderId="0" xfId="0" applyNumberFormat="1" applyFont="1" applyAlignment="1" applyProtection="1">
      <alignment horizontal="center" vertical="center"/>
      <protection hidden="1"/>
    </xf>
    <xf numFmtId="0" fontId="21" fillId="0" borderId="0" xfId="0" applyFont="1" applyProtection="1">
      <alignment vertical="center"/>
      <protection hidden="1"/>
    </xf>
    <xf numFmtId="0" fontId="21" fillId="0" borderId="0" xfId="0" applyFont="1" applyBorder="1" applyAlignment="1" applyProtection="1">
      <alignment vertical="center"/>
      <protection hidden="1"/>
    </xf>
    <xf numFmtId="0" fontId="20" fillId="0" borderId="0" xfId="0" applyFont="1" applyProtection="1">
      <alignment vertical="center"/>
      <protection hidden="1"/>
    </xf>
    <xf numFmtId="0" fontId="25" fillId="0" borderId="0" xfId="0" applyFont="1" applyProtection="1">
      <alignment vertical="center"/>
      <protection hidden="1"/>
    </xf>
    <xf numFmtId="38" fontId="19" fillId="0" borderId="0" xfId="1" applyFont="1" applyBorder="1" applyAlignment="1" applyProtection="1">
      <alignment vertical="center"/>
      <protection hidden="1"/>
    </xf>
    <xf numFmtId="0" fontId="22" fillId="0" borderId="0" xfId="0" applyFont="1" applyAlignment="1" applyProtection="1">
      <alignment vertical="center" wrapText="1"/>
      <protection hidden="1"/>
    </xf>
    <xf numFmtId="0" fontId="22" fillId="0" borderId="0" xfId="0" applyFont="1" applyProtection="1">
      <alignment vertical="center"/>
      <protection hidden="1"/>
    </xf>
    <xf numFmtId="0" fontId="14" fillId="0" borderId="0" xfId="0" applyFont="1" applyAlignment="1" applyProtection="1">
      <alignment vertical="center"/>
    </xf>
    <xf numFmtId="57" fontId="26" fillId="0" borderId="0" xfId="0" applyNumberFormat="1" applyFont="1" applyAlignment="1" applyProtection="1">
      <alignment horizontal="center" vertical="center"/>
    </xf>
    <xf numFmtId="57" fontId="21" fillId="0" borderId="0" xfId="0" applyNumberFormat="1" applyFont="1" applyProtection="1">
      <alignment vertical="center"/>
    </xf>
    <xf numFmtId="57" fontId="21" fillId="0" borderId="0" xfId="0" applyNumberFormat="1" applyFont="1" applyAlignment="1" applyProtection="1">
      <alignment horizontal="center" vertical="center"/>
    </xf>
    <xf numFmtId="0" fontId="26" fillId="0" borderId="0" xfId="0" applyFont="1" applyProtection="1">
      <alignment vertical="center"/>
    </xf>
    <xf numFmtId="0" fontId="21" fillId="0" borderId="0" xfId="0" applyFont="1" applyBorder="1" applyAlignment="1" applyProtection="1">
      <alignment vertical="center"/>
    </xf>
    <xf numFmtId="0" fontId="25" fillId="0" borderId="0" xfId="0" applyFont="1" applyProtection="1">
      <alignment vertical="center"/>
    </xf>
    <xf numFmtId="0" fontId="27" fillId="0" borderId="0" xfId="0" applyFont="1" applyProtection="1">
      <alignment vertical="center"/>
    </xf>
    <xf numFmtId="38" fontId="19" fillId="0" borderId="0" xfId="1" applyFont="1" applyProtection="1">
      <alignment vertical="center"/>
    </xf>
    <xf numFmtId="184" fontId="19" fillId="0" borderId="0" xfId="0" applyNumberFormat="1" applyFont="1" applyProtection="1">
      <alignment vertical="center"/>
      <protection hidden="1"/>
    </xf>
    <xf numFmtId="0" fontId="22" fillId="0" borderId="0" xfId="0" applyFont="1" applyAlignment="1" applyProtection="1">
      <alignment vertical="center" wrapText="1"/>
    </xf>
    <xf numFmtId="177" fontId="19" fillId="0" borderId="0" xfId="1" applyNumberFormat="1" applyFont="1" applyBorder="1" applyAlignment="1" applyProtection="1">
      <alignment vertical="center"/>
      <protection hidden="1"/>
    </xf>
    <xf numFmtId="0" fontId="28" fillId="0" borderId="0" xfId="0" applyFont="1" applyProtection="1">
      <alignment vertical="center"/>
    </xf>
    <xf numFmtId="0" fontId="17" fillId="0" borderId="16" xfId="0" applyFont="1" applyBorder="1" applyAlignment="1" applyProtection="1">
      <alignment horizontal="left" vertical="top" wrapText="1"/>
    </xf>
    <xf numFmtId="182" fontId="15" fillId="5" borderId="5" xfId="0" applyNumberFormat="1" applyFont="1" applyFill="1" applyBorder="1" applyAlignment="1" applyProtection="1">
      <alignment horizontal="center" vertical="center"/>
    </xf>
    <xf numFmtId="182" fontId="15" fillId="5" borderId="9" xfId="0" applyNumberFormat="1" applyFont="1" applyFill="1" applyBorder="1" applyAlignment="1" applyProtection="1">
      <alignment horizontal="center" vertical="center"/>
    </xf>
    <xf numFmtId="179" fontId="5" fillId="0" borderId="14" xfId="0" applyNumberFormat="1" applyFont="1" applyFill="1" applyBorder="1" applyAlignment="1" applyProtection="1">
      <alignment horizontal="center" vertical="center" wrapText="1"/>
    </xf>
    <xf numFmtId="179" fontId="5" fillId="0" borderId="15" xfId="0" applyNumberFormat="1" applyFont="1" applyFill="1" applyBorder="1" applyAlignment="1" applyProtection="1">
      <alignment horizontal="center" vertical="center" wrapText="1"/>
    </xf>
    <xf numFmtId="183" fontId="8" fillId="0" borderId="5" xfId="0" applyNumberFormat="1" applyFont="1" applyFill="1" applyBorder="1" applyAlignment="1" applyProtection="1">
      <alignment horizontal="center" vertical="center" wrapText="1"/>
      <protection hidden="1"/>
    </xf>
    <xf numFmtId="183" fontId="8" fillId="0" borderId="4" xfId="0" applyNumberFormat="1" applyFont="1" applyFill="1" applyBorder="1" applyAlignment="1" applyProtection="1">
      <alignment horizontal="center" vertical="center" wrapText="1"/>
      <protection hidden="1"/>
    </xf>
    <xf numFmtId="183" fontId="8" fillId="0" borderId="9" xfId="0" applyNumberFormat="1" applyFont="1" applyFill="1" applyBorder="1" applyAlignment="1" applyProtection="1">
      <alignment horizontal="center" vertical="center" wrapText="1"/>
      <protection hidden="1"/>
    </xf>
    <xf numFmtId="0" fontId="8" fillId="0" borderId="5" xfId="0" applyFont="1" applyBorder="1" applyAlignment="1" applyProtection="1">
      <alignment vertical="center"/>
    </xf>
    <xf numFmtId="0" fontId="8" fillId="0" borderId="4" xfId="0" applyFont="1" applyBorder="1" applyAlignment="1" applyProtection="1">
      <alignment vertical="center"/>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2"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9" fontId="8" fillId="2" borderId="8" xfId="0" applyNumberFormat="1" applyFont="1" applyFill="1" applyBorder="1" applyAlignment="1" applyProtection="1">
      <alignment horizontal="center" vertical="center" wrapText="1"/>
      <protection locked="0" hidden="1"/>
    </xf>
    <xf numFmtId="0" fontId="16" fillId="2" borderId="5"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8" fillId="0" borderId="6" xfId="0" applyFont="1" applyBorder="1" applyAlignment="1" applyProtection="1">
      <alignment horizontal="right" vertical="center"/>
    </xf>
    <xf numFmtId="0" fontId="10" fillId="0" borderId="5" xfId="0" applyFont="1" applyBorder="1" applyAlignment="1" applyProtection="1">
      <alignment vertical="center" wrapText="1"/>
    </xf>
    <xf numFmtId="0" fontId="10" fillId="0" borderId="4" xfId="0" applyFont="1" applyBorder="1" applyAlignment="1" applyProtection="1">
      <alignment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176" fontId="7" fillId="0" borderId="0" xfId="0" applyNumberFormat="1" applyFont="1" applyBorder="1" applyAlignment="1" applyProtection="1">
      <alignment horizontal="right" vertical="center"/>
      <protection hidden="1"/>
    </xf>
    <xf numFmtId="0" fontId="8" fillId="0" borderId="8" xfId="0" applyFont="1" applyBorder="1" applyAlignment="1" applyProtection="1">
      <alignment vertical="center" wrapText="1"/>
    </xf>
    <xf numFmtId="0" fontId="8" fillId="0" borderId="8" xfId="0" applyFont="1" applyBorder="1" applyAlignment="1" applyProtection="1">
      <alignment vertical="center"/>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180" fontId="8" fillId="0" borderId="3" xfId="1" applyNumberFormat="1" applyFont="1" applyBorder="1" applyAlignment="1" applyProtection="1">
      <alignment vertical="center"/>
      <protection hidden="1"/>
    </xf>
    <xf numFmtId="180" fontId="8" fillId="0" borderId="2" xfId="1" applyNumberFormat="1" applyFont="1" applyBorder="1" applyAlignment="1" applyProtection="1">
      <alignment vertical="center"/>
      <protection hidden="1"/>
    </xf>
    <xf numFmtId="179" fontId="8" fillId="0" borderId="0" xfId="0" applyNumberFormat="1" applyFont="1" applyFill="1" applyBorder="1" applyAlignment="1" applyProtection="1">
      <alignment horizontal="center" vertical="center"/>
    </xf>
    <xf numFmtId="180" fontId="8" fillId="0" borderId="3" xfId="1" applyNumberFormat="1" applyFont="1" applyBorder="1" applyAlignment="1" applyProtection="1">
      <alignment horizontal="right" vertical="center"/>
      <protection hidden="1"/>
    </xf>
    <xf numFmtId="180" fontId="8" fillId="0" borderId="2" xfId="1" applyNumberFormat="1" applyFont="1" applyBorder="1" applyAlignment="1" applyProtection="1">
      <alignment horizontal="right" vertical="center"/>
      <protection hidden="1"/>
    </xf>
    <xf numFmtId="0" fontId="8" fillId="0" borderId="5"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108857</xdr:colOff>
      <xdr:row>23</xdr:row>
      <xdr:rowOff>72693</xdr:rowOff>
    </xdr:from>
    <xdr:to>
      <xdr:col>11</xdr:col>
      <xdr:colOff>495299</xdr:colOff>
      <xdr:row>23</xdr:row>
      <xdr:rowOff>1073240</xdr:rowOff>
    </xdr:to>
    <xdr:sp macro="" textlink="">
      <xdr:nvSpPr>
        <xdr:cNvPr id="2" name="正方形/長方形 1"/>
        <xdr:cNvSpPr/>
      </xdr:nvSpPr>
      <xdr:spPr>
        <a:xfrm>
          <a:off x="793047" y="7424383"/>
          <a:ext cx="6718555" cy="100054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緊急事態</a:t>
          </a:r>
          <a:r>
            <a:rPr kumimoji="1" lang="ja-JP" altLang="ja-JP" sz="1100" b="1">
              <a:solidFill>
                <a:schemeClr val="dk1"/>
              </a:solidFill>
              <a:effectLst/>
              <a:latin typeface="+mn-lt"/>
              <a:ea typeface="+mn-ea"/>
              <a:cs typeface="+mn-cs"/>
            </a:rPr>
            <a:t>措置区域分］</a:t>
          </a:r>
          <a:endParaRPr lang="ja-JP" altLang="ja-JP" sz="1100">
            <a:effectLst/>
          </a:endParaRPr>
        </a:p>
        <a:p>
          <a:r>
            <a:rPr kumimoji="1" lang="ja-JP" altLang="ja-JP" sz="1100" b="1">
              <a:solidFill>
                <a:schemeClr val="dk1"/>
              </a:solidFill>
              <a:effectLst/>
              <a:latin typeface="+mn-lt"/>
              <a:ea typeface="+mn-ea"/>
              <a:cs typeface="+mn-cs"/>
            </a:rPr>
            <a:t>・計算の結果、</a:t>
          </a:r>
          <a:r>
            <a:rPr kumimoji="1" lang="en-US" altLang="ja-JP" sz="1100" b="1" u="sng">
              <a:solidFill>
                <a:schemeClr val="dk1"/>
              </a:solidFill>
              <a:effectLst/>
              <a:latin typeface="+mn-lt"/>
              <a:ea typeface="+mn-ea"/>
              <a:cs typeface="+mn-cs"/>
            </a:rPr>
            <a:t>100,000</a:t>
          </a:r>
          <a:r>
            <a:rPr kumimoji="1" lang="ja-JP" altLang="ja-JP" sz="1100" b="1" u="sng">
              <a:solidFill>
                <a:schemeClr val="dk1"/>
              </a:solidFill>
              <a:effectLst/>
              <a:latin typeface="+mn-lt"/>
              <a:ea typeface="+mn-ea"/>
              <a:cs typeface="+mn-cs"/>
            </a:rPr>
            <a:t>円を上回る場合は</a:t>
          </a:r>
          <a:r>
            <a:rPr kumimoji="1" lang="en-US" altLang="ja-JP" sz="1100" b="1" u="sng">
              <a:solidFill>
                <a:schemeClr val="dk1"/>
              </a:solidFill>
              <a:effectLst/>
              <a:latin typeface="+mn-lt"/>
              <a:ea typeface="+mn-ea"/>
              <a:cs typeface="+mn-cs"/>
            </a:rPr>
            <a:t>100,000</a:t>
          </a:r>
          <a:r>
            <a:rPr kumimoji="1" lang="ja-JP" altLang="ja-JP" sz="1100" b="1" u="sng">
              <a:solidFill>
                <a:schemeClr val="dk1"/>
              </a:solidFill>
              <a:effectLst/>
              <a:latin typeface="+mn-lt"/>
              <a:ea typeface="+mn-ea"/>
              <a:cs typeface="+mn-cs"/>
            </a:rPr>
            <a:t>円（上限）</a:t>
          </a:r>
          <a:r>
            <a:rPr kumimoji="1" lang="ja-JP" altLang="ja-JP" sz="1100" b="1">
              <a:solidFill>
                <a:schemeClr val="dk1"/>
              </a:solidFill>
              <a:effectLst/>
              <a:latin typeface="+mn-lt"/>
              <a:ea typeface="+mn-ea"/>
              <a:cs typeface="+mn-cs"/>
            </a:rPr>
            <a:t>となります。</a:t>
          </a:r>
          <a:endParaRPr lang="ja-JP" altLang="ja-JP" sz="1100">
            <a:effectLst/>
          </a:endParaRPr>
        </a:p>
        <a:p>
          <a:r>
            <a:rPr kumimoji="1" lang="ja-JP" altLang="ja-JP" sz="1100" b="1">
              <a:solidFill>
                <a:schemeClr val="dk1"/>
              </a:solidFill>
              <a:effectLst/>
              <a:latin typeface="+mn-lt"/>
              <a:ea typeface="+mn-ea"/>
              <a:cs typeface="+mn-cs"/>
            </a:rPr>
            <a:t>・計算の結果、</a:t>
          </a:r>
          <a:r>
            <a:rPr kumimoji="1" lang="en-US" altLang="ja-JP" sz="1100" b="1">
              <a:solidFill>
                <a:schemeClr val="dk1"/>
              </a:solidFill>
              <a:effectLst/>
              <a:latin typeface="+mn-lt"/>
              <a:ea typeface="+mn-ea"/>
              <a:cs typeface="+mn-cs"/>
            </a:rPr>
            <a:t>4</a:t>
          </a:r>
          <a:r>
            <a:rPr kumimoji="1" lang="en-US" altLang="ja-JP" sz="1100" b="1" u="sng">
              <a:solidFill>
                <a:schemeClr val="dk1"/>
              </a:solidFill>
              <a:effectLst/>
              <a:latin typeface="+mn-lt"/>
              <a:ea typeface="+mn-ea"/>
              <a:cs typeface="+mn-cs"/>
            </a:rPr>
            <a:t>0,000</a:t>
          </a:r>
          <a:r>
            <a:rPr kumimoji="1" lang="ja-JP" altLang="ja-JP" sz="1100" b="1" u="sng">
              <a:solidFill>
                <a:schemeClr val="dk1"/>
              </a:solidFill>
              <a:effectLst/>
              <a:latin typeface="+mn-lt"/>
              <a:ea typeface="+mn-ea"/>
              <a:cs typeface="+mn-cs"/>
            </a:rPr>
            <a:t>円を下回る場合は</a:t>
          </a:r>
          <a:r>
            <a:rPr kumimoji="1" lang="en-US" altLang="ja-JP" sz="1100" b="1" u="sng">
              <a:solidFill>
                <a:schemeClr val="dk1"/>
              </a:solidFill>
              <a:effectLst/>
              <a:latin typeface="+mn-lt"/>
              <a:ea typeface="+mn-ea"/>
              <a:cs typeface="+mn-cs"/>
            </a:rPr>
            <a:t>40,000</a:t>
          </a:r>
          <a:r>
            <a:rPr kumimoji="1" lang="ja-JP" altLang="ja-JP" sz="1100" b="1" u="sng">
              <a:solidFill>
                <a:schemeClr val="dk1"/>
              </a:solidFill>
              <a:effectLst/>
              <a:latin typeface="+mn-lt"/>
              <a:ea typeface="+mn-ea"/>
              <a:cs typeface="+mn-cs"/>
            </a:rPr>
            <a:t>円（下限）</a:t>
          </a:r>
          <a:r>
            <a:rPr kumimoji="1" lang="ja-JP" altLang="ja-JP" sz="1100" b="1">
              <a:solidFill>
                <a:schemeClr val="dk1"/>
              </a:solidFill>
              <a:effectLst/>
              <a:latin typeface="+mn-lt"/>
              <a:ea typeface="+mn-ea"/>
              <a:cs typeface="+mn-cs"/>
            </a:rPr>
            <a:t>となります。</a:t>
          </a:r>
          <a:endParaRPr lang="ja-JP" altLang="ja-JP" sz="1100">
            <a:effectLst/>
          </a:endParaRPr>
        </a:p>
        <a:p>
          <a:pPr algn="l"/>
          <a:r>
            <a:rPr kumimoji="1" lang="ja-JP" altLang="en-US" sz="1100" b="1"/>
            <a:t>・千円未満の端数は切り上げとなります。</a:t>
          </a:r>
          <a:endParaRPr kumimoji="1" lang="en-US" altLang="ja-JP" sz="1100" b="1"/>
        </a:p>
      </xdr:txBody>
    </xdr:sp>
    <xdr:clientData/>
  </xdr:twoCellAnchor>
  <xdr:twoCellAnchor>
    <xdr:from>
      <xdr:col>0</xdr:col>
      <xdr:colOff>657360</xdr:colOff>
      <xdr:row>26</xdr:row>
      <xdr:rowOff>67331</xdr:rowOff>
    </xdr:from>
    <xdr:to>
      <xdr:col>11</xdr:col>
      <xdr:colOff>468470</xdr:colOff>
      <xdr:row>28</xdr:row>
      <xdr:rowOff>40247</xdr:rowOff>
    </xdr:to>
    <xdr:sp macro="" textlink="">
      <xdr:nvSpPr>
        <xdr:cNvPr id="3" name="正方形/長方形 2"/>
        <xdr:cNvSpPr/>
      </xdr:nvSpPr>
      <xdr:spPr>
        <a:xfrm>
          <a:off x="657360" y="9565500"/>
          <a:ext cx="6827413" cy="321719"/>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twoCellAnchor>
    <xdr:from>
      <xdr:col>1</xdr:col>
      <xdr:colOff>486753</xdr:colOff>
      <xdr:row>2</xdr:row>
      <xdr:rowOff>94284</xdr:rowOff>
    </xdr:from>
    <xdr:to>
      <xdr:col>11</xdr:col>
      <xdr:colOff>111781</xdr:colOff>
      <xdr:row>4</xdr:row>
      <xdr:rowOff>214648</xdr:rowOff>
    </xdr:to>
    <xdr:sp macro="" textlink="">
      <xdr:nvSpPr>
        <xdr:cNvPr id="4" name="正方形/長方形 3"/>
        <xdr:cNvSpPr/>
      </xdr:nvSpPr>
      <xdr:spPr>
        <a:xfrm>
          <a:off x="1170943" y="805305"/>
          <a:ext cx="5957141" cy="361843"/>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a:t>
          </a:r>
          <a:endParaRPr kumimoji="1" lang="en-US" altLang="ja-JP" sz="1600" b="1"/>
        </a:p>
      </xdr:txBody>
    </xdr:sp>
    <xdr:clientData/>
  </xdr:twoCellAnchor>
  <xdr:twoCellAnchor>
    <xdr:from>
      <xdr:col>0</xdr:col>
      <xdr:colOff>249700</xdr:colOff>
      <xdr:row>6</xdr:row>
      <xdr:rowOff>131703</xdr:rowOff>
    </xdr:from>
    <xdr:to>
      <xdr:col>12</xdr:col>
      <xdr:colOff>577442</xdr:colOff>
      <xdr:row>28</xdr:row>
      <xdr:rowOff>187817</xdr:rowOff>
    </xdr:to>
    <xdr:sp macro="" textlink="">
      <xdr:nvSpPr>
        <xdr:cNvPr id="5" name="正方形/長方形 4"/>
        <xdr:cNvSpPr/>
      </xdr:nvSpPr>
      <xdr:spPr>
        <a:xfrm>
          <a:off x="249700" y="1272020"/>
          <a:ext cx="7853834" cy="9205480"/>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19</xdr:row>
      <xdr:rowOff>86108</xdr:rowOff>
    </xdr:from>
    <xdr:to>
      <xdr:col>11</xdr:col>
      <xdr:colOff>496908</xdr:colOff>
      <xdr:row>19</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・１円未満の端数は切り上げとなります。</a:t>
          </a:r>
          <a:endParaRPr kumimoji="1" lang="en-US" altLang="ja-JP" sz="1100" b="1"/>
        </a:p>
      </xdr:txBody>
    </xdr:sp>
    <xdr:clientData/>
  </xdr:twoCellAnchor>
  <xdr:twoCellAnchor>
    <xdr:from>
      <xdr:col>1</xdr:col>
      <xdr:colOff>115296</xdr:colOff>
      <xdr:row>15</xdr:row>
      <xdr:rowOff>77523</xdr:rowOff>
    </xdr:from>
    <xdr:to>
      <xdr:col>11</xdr:col>
      <xdr:colOff>501738</xdr:colOff>
      <xdr:row>16</xdr:row>
      <xdr:rowOff>80493</xdr:rowOff>
    </xdr:to>
    <xdr:sp macro="" textlink="">
      <xdr:nvSpPr>
        <xdr:cNvPr id="15" name="正方形/長方形 14"/>
        <xdr:cNvSpPr/>
      </xdr:nvSpPr>
      <xdr:spPr>
        <a:xfrm>
          <a:off x="799486" y="4477805"/>
          <a:ext cx="6718555" cy="98230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a:t>
          </a:r>
          <a:r>
            <a:rPr kumimoji="1" lang="ja-JP" altLang="en-US" sz="1200" b="1" u="sng">
              <a:solidFill>
                <a:srgbClr val="FF0000"/>
              </a:solidFill>
            </a:rPr>
            <a:t>記載する売上高は消費税及び地方消費税を除いた金額としてください。</a:t>
          </a:r>
        </a:p>
        <a:p>
          <a:pPr algn="l"/>
          <a:r>
            <a:rPr kumimoji="1" lang="ja-JP" altLang="en-US" sz="1100" b="1"/>
            <a:t>・売上高は、「店舗における飲食業事業の売上高」を用いてください。</a:t>
          </a:r>
          <a:endParaRPr kumimoji="1" lang="en-US" altLang="ja-JP" sz="1100" b="1"/>
        </a:p>
        <a:p>
          <a:pPr algn="l"/>
          <a:r>
            <a:rPr kumimoji="1" lang="ja-JP" altLang="en-US" sz="1100" b="1"/>
            <a:t>・</a:t>
          </a:r>
          <a:r>
            <a:rPr kumimoji="1" lang="ja-JP" altLang="en-US" sz="1100" b="1" u="sng"/>
            <a:t>時短した期間</a:t>
          </a:r>
          <a:r>
            <a:rPr kumimoji="1" lang="en-US" altLang="ja-JP" sz="1100" b="1" u="sng"/>
            <a:t>R3.9.1</a:t>
          </a:r>
          <a:r>
            <a:rPr kumimoji="1" lang="ja-JP" altLang="en-US" sz="1100" b="1" u="sng"/>
            <a:t>～</a:t>
          </a:r>
          <a:r>
            <a:rPr kumimoji="1" lang="en-US" altLang="ja-JP" sz="1100" b="1" u="sng"/>
            <a:t>R3.9.12</a:t>
          </a:r>
          <a:r>
            <a:rPr kumimoji="1" lang="ja-JP" altLang="en-US" sz="1100" b="1" u="sng"/>
            <a:t>の場合　  対象月：</a:t>
          </a:r>
          <a:r>
            <a:rPr kumimoji="1" lang="en-US" altLang="ja-JP" sz="1100" b="1" u="sng"/>
            <a:t>9</a:t>
          </a:r>
          <a:r>
            <a:rPr kumimoji="1" lang="ja-JP" altLang="en-US" sz="1100" b="1" u="sng"/>
            <a:t>月</a:t>
          </a:r>
          <a:endParaRPr kumimoji="1" lang="en-US" altLang="ja-JP" sz="1100" b="1" u="sng"/>
        </a:p>
        <a:p>
          <a:pPr algn="l"/>
          <a:r>
            <a:rPr kumimoji="1" lang="ja-JP" altLang="en-US" sz="1100" b="1" u="none"/>
            <a:t>　</a:t>
          </a:r>
          <a:r>
            <a:rPr kumimoji="1" lang="ja-JP" altLang="en-US" sz="1100" b="1" u="sng"/>
            <a:t>時短した期間</a:t>
          </a:r>
          <a:r>
            <a:rPr kumimoji="1" lang="en-US" altLang="ja-JP" sz="1100" b="1" u="sng"/>
            <a:t>R3.8.20</a:t>
          </a:r>
          <a:r>
            <a:rPr kumimoji="1" lang="ja-JP" altLang="en-US" sz="1100" b="1" u="sng"/>
            <a:t>～</a:t>
          </a:r>
          <a:r>
            <a:rPr kumimoji="1" lang="en-US" altLang="ja-JP" sz="1100" b="1" u="sng"/>
            <a:t>R3.9.12</a:t>
          </a:r>
          <a:r>
            <a:rPr kumimoji="1" lang="ja-JP" altLang="en-US" sz="1100" b="1" u="sng"/>
            <a:t>の場合　対象月：</a:t>
          </a:r>
          <a:r>
            <a:rPr kumimoji="1" lang="en-US" altLang="ja-JP" sz="1100" b="1" u="sng"/>
            <a:t>8</a:t>
          </a:r>
          <a:r>
            <a:rPr kumimoji="1" lang="ja-JP" altLang="en-US" sz="1100" b="1" u="sng"/>
            <a:t>月～</a:t>
          </a:r>
          <a:r>
            <a:rPr kumimoji="1" lang="en-US" altLang="ja-JP" sz="1100" b="1" u="sng"/>
            <a:t>9</a:t>
          </a:r>
          <a:r>
            <a:rPr kumimoji="1" lang="ja-JP" altLang="en-US" sz="1100" b="1" u="sng"/>
            <a:t>月</a:t>
          </a:r>
          <a:endParaRPr kumimoji="1" lang="en-US" altLang="ja-JP" sz="1100" b="1" u="sng"/>
        </a:p>
      </xdr:txBody>
    </xdr:sp>
    <xdr:clientData/>
  </xdr:twoCellAnchor>
  <xdr:twoCellAnchor>
    <xdr:from>
      <xdr:col>0</xdr:col>
      <xdr:colOff>523204</xdr:colOff>
      <xdr:row>6</xdr:row>
      <xdr:rowOff>93908</xdr:rowOff>
    </xdr:from>
    <xdr:to>
      <xdr:col>2</xdr:col>
      <xdr:colOff>436708</xdr:colOff>
      <xdr:row>7</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28</xdr:row>
      <xdr:rowOff>67078</xdr:rowOff>
    </xdr:from>
    <xdr:to>
      <xdr:col>11</xdr:col>
      <xdr:colOff>495299</xdr:colOff>
      <xdr:row>28</xdr:row>
      <xdr:rowOff>804930</xdr:rowOff>
    </xdr:to>
    <xdr:sp macro="" textlink="">
      <xdr:nvSpPr>
        <xdr:cNvPr id="2" name="正方形/長方形 1"/>
        <xdr:cNvSpPr/>
      </xdr:nvSpPr>
      <xdr:spPr>
        <a:xfrm>
          <a:off x="793047" y="12637395"/>
          <a:ext cx="6745386" cy="73785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・計算の結果、</a:t>
          </a:r>
          <a:r>
            <a:rPr kumimoji="1" lang="en-US" altLang="ja-JP" sz="1100" b="1" u="sng"/>
            <a:t>200,000</a:t>
          </a:r>
          <a:r>
            <a:rPr kumimoji="1" lang="ja-JP" altLang="en-US" sz="1100" b="1" u="sng"/>
            <a:t>円を上回る場合は</a:t>
          </a:r>
          <a:r>
            <a:rPr kumimoji="1" lang="en-US" altLang="ja-JP" sz="1100" b="1" u="sng"/>
            <a:t>200,000</a:t>
          </a:r>
          <a:r>
            <a:rPr kumimoji="1" lang="ja-JP" altLang="en-US" sz="1100" b="1" u="sng"/>
            <a:t>円（上限）</a:t>
          </a:r>
          <a:r>
            <a:rPr kumimoji="1" lang="ja-JP" altLang="en-US" sz="1100" b="1"/>
            <a:t>となります。</a:t>
          </a:r>
          <a:endParaRPr kumimoji="1" lang="en-US" altLang="ja-JP" sz="1100" b="1"/>
        </a:p>
        <a:p>
          <a:pPr algn="l"/>
          <a:r>
            <a:rPr kumimoji="1" lang="ja-JP" altLang="en-US" sz="1100" b="1"/>
            <a:t>・下限はありません。</a:t>
          </a:r>
          <a:endParaRPr kumimoji="1" lang="en-US" altLang="ja-JP" sz="1100" b="1"/>
        </a:p>
        <a:p>
          <a:pPr algn="l"/>
          <a:r>
            <a:rPr kumimoji="1" lang="ja-JP" altLang="en-US" sz="1100" b="1"/>
            <a:t>・千円未満の端数は切り上げとなります。</a:t>
          </a:r>
          <a:endParaRPr kumimoji="1" lang="en-US" altLang="ja-JP" sz="1100" b="1"/>
        </a:p>
      </xdr:txBody>
    </xdr:sp>
    <xdr:clientData/>
  </xdr:twoCellAnchor>
  <xdr:twoCellAnchor>
    <xdr:from>
      <xdr:col>1</xdr:col>
      <xdr:colOff>553831</xdr:colOff>
      <xdr:row>2</xdr:row>
      <xdr:rowOff>109432</xdr:rowOff>
    </xdr:from>
    <xdr:to>
      <xdr:col>11</xdr:col>
      <xdr:colOff>178859</xdr:colOff>
      <xdr:row>3</xdr:row>
      <xdr:rowOff>389049</xdr:rowOff>
    </xdr:to>
    <xdr:sp macro="" textlink="">
      <xdr:nvSpPr>
        <xdr:cNvPr id="4" name="正方形/長方形 3"/>
        <xdr:cNvSpPr/>
      </xdr:nvSpPr>
      <xdr:spPr>
        <a:xfrm>
          <a:off x="1238021" y="632636"/>
          <a:ext cx="5983972" cy="400357"/>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により申請する大企業・中小企業等向け</a:t>
          </a:r>
          <a:endParaRPr kumimoji="1" lang="en-US" altLang="ja-JP" sz="1600" b="1"/>
        </a:p>
      </xdr:txBody>
    </xdr:sp>
    <xdr:clientData/>
  </xdr:twoCellAnchor>
  <xdr:twoCellAnchor>
    <xdr:from>
      <xdr:col>0</xdr:col>
      <xdr:colOff>257175</xdr:colOff>
      <xdr:row>5</xdr:row>
      <xdr:rowOff>209549</xdr:rowOff>
    </xdr:from>
    <xdr:to>
      <xdr:col>12</xdr:col>
      <xdr:colOff>361950</xdr:colOff>
      <xdr:row>34</xdr:row>
      <xdr:rowOff>161925</xdr:rowOff>
    </xdr:to>
    <xdr:sp macro="" textlink="">
      <xdr:nvSpPr>
        <xdr:cNvPr id="5" name="正方形/長方形 4"/>
        <xdr:cNvSpPr/>
      </xdr:nvSpPr>
      <xdr:spPr>
        <a:xfrm>
          <a:off x="257175" y="2047874"/>
          <a:ext cx="7381875" cy="8248651"/>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5</xdr:row>
      <xdr:rowOff>0</xdr:rowOff>
    </xdr:from>
    <xdr:to>
      <xdr:col>2</xdr:col>
      <xdr:colOff>607218</xdr:colOff>
      <xdr:row>5</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24</xdr:row>
      <xdr:rowOff>86109</xdr:rowOff>
    </xdr:from>
    <xdr:to>
      <xdr:col>11</xdr:col>
      <xdr:colOff>496908</xdr:colOff>
      <xdr:row>24</xdr:row>
      <xdr:rowOff>362218</xdr:rowOff>
    </xdr:to>
    <xdr:sp macro="" textlink="">
      <xdr:nvSpPr>
        <xdr:cNvPr id="8" name="正方形/長方形 7"/>
        <xdr:cNvSpPr/>
      </xdr:nvSpPr>
      <xdr:spPr>
        <a:xfrm>
          <a:off x="794656" y="9476954"/>
          <a:ext cx="6745386" cy="276109"/>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・１円未満の端数は切り上げとなります。</a:t>
          </a:r>
          <a:endParaRPr kumimoji="1" lang="en-US" altLang="ja-JP" sz="1100" b="1"/>
        </a:p>
      </xdr:txBody>
    </xdr:sp>
    <xdr:clientData/>
  </xdr:twoCellAnchor>
  <xdr:twoCellAnchor>
    <xdr:from>
      <xdr:col>1</xdr:col>
      <xdr:colOff>115296</xdr:colOff>
      <xdr:row>14</xdr:row>
      <xdr:rowOff>77523</xdr:rowOff>
    </xdr:from>
    <xdr:to>
      <xdr:col>11</xdr:col>
      <xdr:colOff>501738</xdr:colOff>
      <xdr:row>15</xdr:row>
      <xdr:rowOff>40245</xdr:rowOff>
    </xdr:to>
    <xdr:sp macro="" textlink="">
      <xdr:nvSpPr>
        <xdr:cNvPr id="9" name="正方形/長方形 8"/>
        <xdr:cNvSpPr/>
      </xdr:nvSpPr>
      <xdr:spPr>
        <a:xfrm>
          <a:off x="799486" y="4464389"/>
          <a:ext cx="6745386" cy="100913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a:t>
          </a:r>
          <a:r>
            <a:rPr kumimoji="1" lang="ja-JP" altLang="en-US" sz="1200" b="1" u="sng">
              <a:solidFill>
                <a:srgbClr val="FF0000"/>
              </a:solidFill>
            </a:rPr>
            <a:t>記載する売上高は消費税及び地方消費税を除いた金額としてください。</a:t>
          </a:r>
        </a:p>
        <a:p>
          <a:pPr algn="l"/>
          <a:r>
            <a:rPr kumimoji="1" lang="ja-JP" altLang="en-US" sz="1100" b="1"/>
            <a:t>・売上高は、「店舗における飲食業事業の売上高」を用いてください。</a:t>
          </a:r>
          <a:endParaRPr kumimoji="1" lang="en-US" altLang="ja-JP" sz="1100" b="1"/>
        </a:p>
        <a:p>
          <a:r>
            <a:rPr kumimoji="1" lang="ja-JP" altLang="en-US" sz="1100" b="1" u="none">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時短した期間</a:t>
          </a:r>
          <a:r>
            <a:rPr kumimoji="1" lang="en-US" altLang="ja-JP" sz="1100" b="1" u="sng">
              <a:solidFill>
                <a:schemeClr val="dk1"/>
              </a:solidFill>
              <a:effectLst/>
              <a:latin typeface="+mn-lt"/>
              <a:ea typeface="+mn-ea"/>
              <a:cs typeface="+mn-cs"/>
            </a:rPr>
            <a:t>R3.9.1</a:t>
          </a:r>
          <a:r>
            <a:rPr kumimoji="1" lang="ja-JP" altLang="ja-JP" sz="1100" b="1" u="sng">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R3.9.12</a:t>
          </a:r>
          <a:r>
            <a:rPr kumimoji="1" lang="ja-JP" altLang="ja-JP" sz="1100" b="1" u="sng">
              <a:solidFill>
                <a:schemeClr val="dk1"/>
              </a:solidFill>
              <a:effectLst/>
              <a:latin typeface="+mn-lt"/>
              <a:ea typeface="+mn-ea"/>
              <a:cs typeface="+mn-cs"/>
            </a:rPr>
            <a:t>の場合　  対象月：</a:t>
          </a:r>
          <a:r>
            <a:rPr kumimoji="1" lang="en-US" altLang="ja-JP" sz="1100" b="1" u="sng">
              <a:solidFill>
                <a:schemeClr val="dk1"/>
              </a:solidFill>
              <a:effectLst/>
              <a:latin typeface="+mn-lt"/>
              <a:ea typeface="+mn-ea"/>
              <a:cs typeface="+mn-cs"/>
            </a:rPr>
            <a:t>9</a:t>
          </a:r>
          <a:r>
            <a:rPr kumimoji="1" lang="ja-JP" altLang="ja-JP" sz="1100" b="1" u="sng">
              <a:solidFill>
                <a:schemeClr val="dk1"/>
              </a:solidFill>
              <a:effectLst/>
              <a:latin typeface="+mn-lt"/>
              <a:ea typeface="+mn-ea"/>
              <a:cs typeface="+mn-cs"/>
            </a:rPr>
            <a:t>月</a:t>
          </a:r>
          <a:endParaRPr lang="ja-JP" altLang="ja-JP">
            <a:effectLst/>
          </a:endParaRPr>
        </a:p>
        <a:p>
          <a:r>
            <a:rPr kumimoji="1" lang="ja-JP" altLang="ja-JP" sz="1100" b="1">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時短した期間</a:t>
          </a:r>
          <a:r>
            <a:rPr kumimoji="1" lang="en-US" altLang="ja-JP" sz="1100" b="1" u="sng">
              <a:solidFill>
                <a:schemeClr val="dk1"/>
              </a:solidFill>
              <a:effectLst/>
              <a:latin typeface="+mn-lt"/>
              <a:ea typeface="+mn-ea"/>
              <a:cs typeface="+mn-cs"/>
            </a:rPr>
            <a:t>R3.8.20</a:t>
          </a:r>
          <a:r>
            <a:rPr kumimoji="1" lang="ja-JP" altLang="ja-JP" sz="1100" b="1" u="sng">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R3.9.12</a:t>
          </a:r>
          <a:r>
            <a:rPr kumimoji="1" lang="ja-JP" altLang="ja-JP" sz="1100" b="1" u="sng">
              <a:solidFill>
                <a:schemeClr val="dk1"/>
              </a:solidFill>
              <a:effectLst/>
              <a:latin typeface="+mn-lt"/>
              <a:ea typeface="+mn-ea"/>
              <a:cs typeface="+mn-cs"/>
            </a:rPr>
            <a:t>の場合　対象月：</a:t>
          </a:r>
          <a:r>
            <a:rPr kumimoji="1" lang="en-US" altLang="ja-JP" sz="1100" b="1" u="sng">
              <a:solidFill>
                <a:schemeClr val="dk1"/>
              </a:solidFill>
              <a:effectLst/>
              <a:latin typeface="+mn-lt"/>
              <a:ea typeface="+mn-ea"/>
              <a:cs typeface="+mn-cs"/>
            </a:rPr>
            <a:t>8</a:t>
          </a:r>
          <a:r>
            <a:rPr kumimoji="1" lang="ja-JP" altLang="ja-JP" sz="1100" b="1" u="sng">
              <a:solidFill>
                <a:schemeClr val="dk1"/>
              </a:solidFill>
              <a:effectLst/>
              <a:latin typeface="+mn-lt"/>
              <a:ea typeface="+mn-ea"/>
              <a:cs typeface="+mn-cs"/>
            </a:rPr>
            <a:t>月～</a:t>
          </a:r>
          <a:r>
            <a:rPr kumimoji="1" lang="en-US" altLang="ja-JP" sz="1100" b="1" u="sng">
              <a:solidFill>
                <a:schemeClr val="dk1"/>
              </a:solidFill>
              <a:effectLst/>
              <a:latin typeface="+mn-lt"/>
              <a:ea typeface="+mn-ea"/>
              <a:cs typeface="+mn-cs"/>
            </a:rPr>
            <a:t>9</a:t>
          </a:r>
          <a:r>
            <a:rPr kumimoji="1" lang="ja-JP" altLang="ja-JP" sz="1100" b="1" u="sng">
              <a:solidFill>
                <a:schemeClr val="dk1"/>
              </a:solidFill>
              <a:effectLst/>
              <a:latin typeface="+mn-lt"/>
              <a:ea typeface="+mn-ea"/>
              <a:cs typeface="+mn-cs"/>
            </a:rPr>
            <a:t>月</a:t>
          </a:r>
          <a:endParaRPr lang="ja-JP" altLang="ja-JP">
            <a:effectLst/>
          </a:endParaRPr>
        </a:p>
        <a:p>
          <a:pPr algn="l"/>
          <a:endParaRPr kumimoji="1" lang="en-US" altLang="ja-JP" sz="1100" b="1"/>
        </a:p>
      </xdr:txBody>
    </xdr:sp>
    <xdr:clientData/>
  </xdr:twoCellAnchor>
  <xdr:twoCellAnchor>
    <xdr:from>
      <xdr:col>1</xdr:col>
      <xdr:colOff>110466</xdr:colOff>
      <xdr:row>19</xdr:row>
      <xdr:rowOff>86110</xdr:rowOff>
    </xdr:from>
    <xdr:to>
      <xdr:col>11</xdr:col>
      <xdr:colOff>496908</xdr:colOff>
      <xdr:row>19</xdr:row>
      <xdr:rowOff>375634</xdr:rowOff>
    </xdr:to>
    <xdr:sp macro="" textlink="">
      <xdr:nvSpPr>
        <xdr:cNvPr id="10" name="正方形/長方形 9"/>
        <xdr:cNvSpPr/>
      </xdr:nvSpPr>
      <xdr:spPr>
        <a:xfrm>
          <a:off x="794656" y="7665864"/>
          <a:ext cx="6490491" cy="28952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100" b="1"/>
            <a:t>・売上帳等の帳簿により記載してください。</a:t>
          </a:r>
          <a:endParaRPr kumimoji="1" lang="en-US" altLang="ja-JP" sz="1100" b="1"/>
        </a:p>
      </xdr:txBody>
    </xdr:sp>
    <xdr:clientData/>
  </xdr:twoCellAnchor>
  <xdr:twoCellAnchor>
    <xdr:from>
      <xdr:col>0</xdr:col>
      <xdr:colOff>671764</xdr:colOff>
      <xdr:row>31</xdr:row>
      <xdr:rowOff>104046</xdr:rowOff>
    </xdr:from>
    <xdr:to>
      <xdr:col>12</xdr:col>
      <xdr:colOff>90237</xdr:colOff>
      <xdr:row>33</xdr:row>
      <xdr:rowOff>50132</xdr:rowOff>
    </xdr:to>
    <xdr:sp macro="" textlink="">
      <xdr:nvSpPr>
        <xdr:cNvPr id="12" name="正方形/長方形 11"/>
        <xdr:cNvSpPr/>
      </xdr:nvSpPr>
      <xdr:spPr>
        <a:xfrm>
          <a:off x="671764" y="13910283"/>
          <a:ext cx="6908131" cy="1069033"/>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zoomScale="71" zoomScaleNormal="71" workbookViewId="0">
      <selection activeCell="O10" sqref="O10"/>
    </sheetView>
  </sheetViews>
  <sheetFormatPr defaultRowHeight="27" customHeight="1" x14ac:dyDescent="0.4"/>
  <cols>
    <col min="1" max="1" width="9" style="2"/>
    <col min="2" max="2" width="17" style="1" customWidth="1"/>
    <col min="3" max="3" width="14.75" style="1" customWidth="1"/>
    <col min="4" max="4" width="5.25" style="1" customWidth="1"/>
    <col min="5" max="5" width="8.75" style="1" customWidth="1"/>
    <col min="6" max="6" width="6.25" style="1" customWidth="1"/>
    <col min="7" max="7" width="2.875" style="1" customWidth="1"/>
    <col min="8" max="8" width="4.75" style="1" customWidth="1"/>
    <col min="9" max="9" width="5.5" style="1" customWidth="1"/>
    <col min="10" max="10" width="3.125" style="1" customWidth="1"/>
    <col min="11" max="11" width="14.625" style="1" customWidth="1"/>
    <col min="12" max="12" width="6.625" style="1" customWidth="1"/>
    <col min="13" max="13" width="9" style="1"/>
    <col min="14" max="14" width="29.875" style="63" customWidth="1"/>
    <col min="15" max="15" width="26.125" style="63" customWidth="1"/>
    <col min="16" max="16" width="9" style="55"/>
    <col min="17"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6" ht="15.75" customHeight="1" x14ac:dyDescent="0.4">
      <c r="A1" s="89"/>
      <c r="B1" s="89"/>
      <c r="C1" s="89"/>
      <c r="D1" s="89"/>
      <c r="E1" s="89"/>
      <c r="F1" s="89"/>
      <c r="G1" s="89"/>
      <c r="H1" s="89"/>
      <c r="I1" s="89"/>
      <c r="J1" s="89"/>
      <c r="K1" s="89"/>
      <c r="L1" s="89"/>
      <c r="M1" s="89"/>
    </row>
    <row r="2" spans="1:16" ht="27" customHeight="1" x14ac:dyDescent="0.4">
      <c r="A2" s="54" t="s">
        <v>3</v>
      </c>
      <c r="B2" s="105"/>
      <c r="C2" s="106"/>
      <c r="D2" s="106"/>
      <c r="E2" s="106"/>
      <c r="F2" s="106"/>
      <c r="G2" s="106"/>
      <c r="H2" s="106"/>
      <c r="I2" s="106"/>
      <c r="J2" s="106"/>
      <c r="K2" s="106"/>
      <c r="L2" s="106"/>
      <c r="M2" s="107"/>
    </row>
    <row r="3" spans="1:16" ht="9.75" customHeight="1" x14ac:dyDescent="0.4">
      <c r="A3" s="48"/>
      <c r="B3" s="22"/>
      <c r="C3" s="22"/>
      <c r="D3" s="22"/>
      <c r="E3" s="22"/>
      <c r="F3" s="22"/>
      <c r="G3" s="22"/>
      <c r="H3" s="22"/>
      <c r="I3" s="22"/>
      <c r="J3" s="22"/>
      <c r="K3" s="22"/>
      <c r="M3" s="21"/>
      <c r="N3" s="64"/>
    </row>
    <row r="4" spans="1:16" ht="9.75" customHeight="1" x14ac:dyDescent="0.4">
      <c r="A4" s="48"/>
      <c r="B4" s="22"/>
      <c r="C4" s="22"/>
      <c r="D4" s="22"/>
      <c r="E4" s="22"/>
      <c r="F4" s="22"/>
      <c r="G4" s="22"/>
      <c r="H4" s="22"/>
      <c r="I4" s="22"/>
      <c r="J4" s="22"/>
      <c r="K4" s="22"/>
      <c r="M4" s="21"/>
      <c r="N4" s="64"/>
    </row>
    <row r="5" spans="1:16" s="18" customFormat="1" ht="18" customHeight="1" x14ac:dyDescent="0.4">
      <c r="A5" s="7"/>
      <c r="B5" s="19"/>
      <c r="C5" s="20"/>
      <c r="D5" s="20"/>
      <c r="E5" s="20"/>
      <c r="F5" s="102"/>
      <c r="G5" s="102"/>
      <c r="H5" s="102"/>
      <c r="I5" s="102"/>
      <c r="J5" s="102"/>
      <c r="K5" s="102"/>
      <c r="N5" s="65"/>
      <c r="O5" s="65"/>
      <c r="P5" s="56"/>
    </row>
    <row r="6" spans="1:16" s="18" customFormat="1" ht="9.75" customHeight="1" x14ac:dyDescent="0.4">
      <c r="A6" s="7"/>
      <c r="B6" s="20"/>
      <c r="C6" s="20"/>
      <c r="D6" s="20"/>
      <c r="E6" s="20"/>
      <c r="F6" s="20"/>
      <c r="G6" s="20"/>
      <c r="H6" s="20"/>
      <c r="I6" s="20"/>
      <c r="J6" s="20"/>
      <c r="K6" s="20"/>
      <c r="N6" s="65"/>
      <c r="O6" s="65"/>
      <c r="P6" s="56"/>
    </row>
    <row r="7" spans="1:16" s="18" customFormat="1" ht="27" customHeight="1" x14ac:dyDescent="0.4">
      <c r="A7" s="7"/>
      <c r="B7" s="19"/>
      <c r="C7" s="20"/>
      <c r="D7" s="20"/>
      <c r="E7" s="20"/>
      <c r="F7" s="102"/>
      <c r="G7" s="102"/>
      <c r="H7" s="102"/>
      <c r="I7" s="102"/>
      <c r="J7" s="102"/>
      <c r="K7" s="102"/>
      <c r="N7" s="65"/>
      <c r="O7" s="65"/>
      <c r="P7" s="56"/>
    </row>
    <row r="8" spans="1:16" s="18" customFormat="1" ht="14.25" customHeight="1" x14ac:dyDescent="0.4">
      <c r="A8" s="7"/>
      <c r="B8" s="40"/>
      <c r="C8" s="40"/>
      <c r="D8" s="40"/>
      <c r="E8" s="40"/>
      <c r="F8" s="40"/>
      <c r="G8" s="38"/>
      <c r="H8" s="38"/>
      <c r="I8" s="38"/>
      <c r="J8" s="38"/>
      <c r="K8" s="41"/>
      <c r="L8" s="38"/>
      <c r="N8" s="66">
        <v>44428</v>
      </c>
      <c r="O8" s="67"/>
      <c r="P8" s="61" t="s">
        <v>73</v>
      </c>
    </row>
    <row r="9" spans="1:16" s="6" customFormat="1" ht="24" customHeight="1" x14ac:dyDescent="0.4">
      <c r="A9" s="23" t="s">
        <v>4</v>
      </c>
      <c r="B9" s="24" t="s">
        <v>68</v>
      </c>
      <c r="G9" s="16"/>
      <c r="H9" s="16"/>
      <c r="I9" s="16"/>
      <c r="J9" s="16"/>
      <c r="N9" s="66" t="str">
        <f>IF(C11=N8,"61","30")</f>
        <v>30</v>
      </c>
      <c r="O9" s="68"/>
      <c r="P9" s="58" t="s">
        <v>74</v>
      </c>
    </row>
    <row r="10" spans="1:16" s="18" customFormat="1" ht="36.75" customHeight="1" x14ac:dyDescent="0.4">
      <c r="A10" s="7"/>
      <c r="B10" s="103" t="s">
        <v>69</v>
      </c>
      <c r="C10" s="103"/>
      <c r="D10" s="103"/>
      <c r="E10" s="103"/>
      <c r="F10" s="103"/>
      <c r="G10" s="104"/>
      <c r="H10" s="104"/>
      <c r="I10" s="104"/>
      <c r="J10" s="104"/>
      <c r="K10" s="104"/>
      <c r="L10" s="104"/>
      <c r="N10" s="69"/>
      <c r="O10" s="69"/>
      <c r="P10" s="56"/>
    </row>
    <row r="11" spans="1:16" s="18" customFormat="1" ht="36.75" customHeight="1" x14ac:dyDescent="0.4">
      <c r="A11" s="7"/>
      <c r="B11" s="36" t="s">
        <v>16</v>
      </c>
      <c r="C11" s="46"/>
      <c r="D11" s="45" t="s">
        <v>17</v>
      </c>
      <c r="E11" s="90">
        <v>44451</v>
      </c>
      <c r="F11" s="91"/>
      <c r="G11" s="92" t="s">
        <v>18</v>
      </c>
      <c r="H11" s="93"/>
      <c r="I11" s="94" t="str">
        <f>IF(C11="","",DATEDIF(C11-1,E11,"ｄ"))</f>
        <v/>
      </c>
      <c r="J11" s="95"/>
      <c r="K11" s="96"/>
      <c r="L11" s="39" t="s">
        <v>19</v>
      </c>
      <c r="N11" s="70"/>
      <c r="O11" s="69"/>
      <c r="P11" s="56"/>
    </row>
    <row r="12" spans="1:16" s="6" customFormat="1" ht="17.25" customHeight="1" x14ac:dyDescent="0.4">
      <c r="A12" s="8"/>
      <c r="G12" s="16"/>
      <c r="H12" s="16"/>
      <c r="I12" s="16"/>
      <c r="J12" s="16"/>
      <c r="N12" s="70"/>
      <c r="O12" s="69"/>
      <c r="P12" s="57"/>
    </row>
    <row r="13" spans="1:16" s="6" customFormat="1" ht="24" customHeight="1" thickBot="1" x14ac:dyDescent="0.45">
      <c r="A13" s="23" t="s">
        <v>5</v>
      </c>
      <c r="B13" s="24" t="s">
        <v>77</v>
      </c>
      <c r="G13" s="17"/>
      <c r="H13" s="16"/>
      <c r="I13" s="16"/>
      <c r="J13" s="16"/>
      <c r="N13" s="71"/>
      <c r="O13" s="71"/>
      <c r="P13" s="57"/>
    </row>
    <row r="14" spans="1:16" s="6" customFormat="1" ht="38.25" customHeight="1" thickBot="1" x14ac:dyDescent="0.45">
      <c r="A14" s="108"/>
      <c r="B14" s="109" t="str">
        <f>IF(C11=N8,"令和元年８月～９月の売上高","令和元年９月の売上高")</f>
        <v>令和元年９月の売上高</v>
      </c>
      <c r="C14" s="110"/>
      <c r="D14" s="110"/>
      <c r="E14" s="110"/>
      <c r="F14" s="110"/>
      <c r="G14" s="111"/>
      <c r="H14" s="112"/>
      <c r="I14" s="112"/>
      <c r="J14" s="112"/>
      <c r="K14" s="112"/>
      <c r="L14" s="9" t="s">
        <v>0</v>
      </c>
      <c r="M14" s="6" t="s">
        <v>2</v>
      </c>
      <c r="N14" s="71"/>
      <c r="O14" s="72"/>
      <c r="P14" s="57"/>
    </row>
    <row r="15" spans="1:16" s="6" customFormat="1" ht="38.25" customHeight="1" thickBot="1" x14ac:dyDescent="0.45">
      <c r="A15" s="108"/>
      <c r="B15" s="109" t="str">
        <f>IF(C11=N8,"令和２年８月～９月の売上高","令和２年９月の売上高")</f>
        <v>令和２年９月の売上高</v>
      </c>
      <c r="C15" s="110"/>
      <c r="D15" s="110"/>
      <c r="E15" s="110"/>
      <c r="F15" s="110"/>
      <c r="G15" s="111"/>
      <c r="H15" s="112"/>
      <c r="I15" s="112"/>
      <c r="J15" s="112"/>
      <c r="K15" s="112"/>
      <c r="L15" s="9" t="s">
        <v>0</v>
      </c>
      <c r="M15" s="6" t="s">
        <v>2</v>
      </c>
      <c r="N15" s="71"/>
      <c r="O15" s="72"/>
      <c r="P15" s="57"/>
    </row>
    <row r="16" spans="1:16" s="6" customFormat="1" ht="77.25" customHeight="1" x14ac:dyDescent="0.4">
      <c r="A16" s="15"/>
      <c r="B16" s="101"/>
      <c r="C16" s="101"/>
      <c r="D16" s="101"/>
      <c r="E16" s="101"/>
      <c r="F16" s="101"/>
      <c r="G16" s="101"/>
      <c r="H16" s="101"/>
      <c r="I16" s="101"/>
      <c r="J16" s="101"/>
      <c r="K16" s="101"/>
      <c r="L16" s="101"/>
      <c r="N16" s="71"/>
      <c r="O16" s="72"/>
      <c r="P16" s="57"/>
    </row>
    <row r="17" spans="1:16" s="6" customFormat="1" ht="18" customHeight="1" x14ac:dyDescent="0.4">
      <c r="A17" s="15"/>
      <c r="B17" s="25"/>
      <c r="C17" s="25"/>
      <c r="D17" s="25"/>
      <c r="E17" s="47"/>
      <c r="F17" s="25"/>
      <c r="G17" s="25"/>
      <c r="H17" s="47"/>
      <c r="I17" s="47"/>
      <c r="J17" s="47"/>
      <c r="K17" s="25"/>
      <c r="L17" s="25"/>
      <c r="N17" s="71"/>
      <c r="O17" s="72"/>
      <c r="P17" s="57"/>
    </row>
    <row r="18" spans="1:16" s="6" customFormat="1" ht="24" customHeight="1" thickBot="1" x14ac:dyDescent="0.45">
      <c r="A18" s="23" t="s">
        <v>6</v>
      </c>
      <c r="B18" s="24" t="s">
        <v>78</v>
      </c>
      <c r="N18" s="71"/>
      <c r="O18" s="72"/>
      <c r="P18" s="57"/>
    </row>
    <row r="19" spans="1:16" s="6" customFormat="1" ht="42" customHeight="1" thickBot="1" x14ac:dyDescent="0.45">
      <c r="A19" s="8"/>
      <c r="B19" s="97" t="s">
        <v>7</v>
      </c>
      <c r="C19" s="98"/>
      <c r="D19" s="98"/>
      <c r="E19" s="98"/>
      <c r="F19" s="98"/>
      <c r="G19" s="99">
        <f>IF(G14/N9&gt;G15/N9,ROUNDUP(G14/N9,0),ROUNDUP(G15/N9,0))</f>
        <v>0</v>
      </c>
      <c r="H19" s="100"/>
      <c r="I19" s="100"/>
      <c r="J19" s="100"/>
      <c r="K19" s="100"/>
      <c r="L19" s="9" t="s">
        <v>0</v>
      </c>
      <c r="N19" s="71"/>
      <c r="O19" s="71"/>
      <c r="P19" s="57"/>
    </row>
    <row r="20" spans="1:16" s="6" customFormat="1" ht="27.75" customHeight="1" x14ac:dyDescent="0.4">
      <c r="A20" s="8"/>
      <c r="B20" s="29"/>
      <c r="C20" s="13"/>
      <c r="D20" s="13"/>
      <c r="E20" s="13"/>
      <c r="F20" s="13"/>
      <c r="G20" s="28"/>
      <c r="H20" s="28"/>
      <c r="I20" s="28"/>
      <c r="J20" s="28"/>
      <c r="K20" s="28"/>
      <c r="L20" s="14"/>
      <c r="N20" s="71"/>
      <c r="O20" s="71"/>
      <c r="P20" s="57"/>
    </row>
    <row r="21" spans="1:16" s="6" customFormat="1" ht="9" customHeight="1" x14ac:dyDescent="0.4">
      <c r="A21" s="8"/>
      <c r="N21" s="71"/>
      <c r="O21" s="71"/>
      <c r="P21" s="57"/>
    </row>
    <row r="22" spans="1:16" s="6" customFormat="1" ht="24" customHeight="1" thickBot="1" x14ac:dyDescent="0.45">
      <c r="A22" s="23" t="s">
        <v>8</v>
      </c>
      <c r="B22" s="24" t="s">
        <v>72</v>
      </c>
      <c r="N22" s="65" t="s">
        <v>9</v>
      </c>
      <c r="O22" s="71"/>
      <c r="P22" s="57"/>
    </row>
    <row r="23" spans="1:16" s="6" customFormat="1" ht="44.25" customHeight="1" thickBot="1" x14ac:dyDescent="0.45">
      <c r="A23" s="23"/>
      <c r="B23" s="116" t="s">
        <v>75</v>
      </c>
      <c r="C23" s="117"/>
      <c r="D23" s="117"/>
      <c r="E23" s="97"/>
      <c r="F23" s="97"/>
      <c r="G23" s="118" t="str">
        <f>IF(N23&gt;=100000,"100,000",IF(N23&gt;40000,N23,"40,000"))</f>
        <v>40,000</v>
      </c>
      <c r="H23" s="119"/>
      <c r="I23" s="119"/>
      <c r="J23" s="119"/>
      <c r="K23" s="119" t="str">
        <f t="shared" ref="K23" si="0">IF(A20&gt;=75000,"75000",IF(A20&gt;25000,A20,"25000"))</f>
        <v>25000</v>
      </c>
      <c r="L23" s="9" t="s">
        <v>0</v>
      </c>
      <c r="N23" s="73">
        <f>ROUNDUP(G19*0.4,-3)</f>
        <v>0</v>
      </c>
      <c r="O23" s="71"/>
      <c r="P23" s="57"/>
    </row>
    <row r="24" spans="1:16" s="6" customFormat="1" ht="99" customHeight="1" x14ac:dyDescent="0.4">
      <c r="A24" s="8"/>
      <c r="B24" s="13"/>
      <c r="C24" s="13"/>
      <c r="D24" s="13"/>
      <c r="E24" s="13"/>
      <c r="F24" s="13"/>
      <c r="G24" s="12"/>
      <c r="H24" s="12"/>
      <c r="I24" s="12"/>
      <c r="J24" s="12"/>
      <c r="K24" s="11"/>
      <c r="L24" s="10"/>
      <c r="N24" s="71"/>
      <c r="O24" s="71"/>
      <c r="P24" s="57"/>
    </row>
    <row r="25" spans="1:16" s="6" customFormat="1" ht="24" customHeight="1" thickBot="1" x14ac:dyDescent="0.45">
      <c r="A25" s="23" t="s">
        <v>11</v>
      </c>
      <c r="B25" s="24" t="s">
        <v>71</v>
      </c>
      <c r="C25" s="13"/>
      <c r="D25" s="13"/>
      <c r="E25" s="13"/>
      <c r="F25" s="13"/>
      <c r="G25" s="12"/>
      <c r="H25" s="12"/>
      <c r="I25" s="12"/>
      <c r="J25" s="12"/>
      <c r="K25" s="11"/>
      <c r="L25" s="10"/>
      <c r="N25" s="71"/>
      <c r="O25" s="71"/>
      <c r="P25" s="57"/>
    </row>
    <row r="26" spans="1:16" s="6" customFormat="1" ht="45" customHeight="1" thickBot="1" x14ac:dyDescent="0.45">
      <c r="A26" s="7"/>
      <c r="B26" s="97" t="s">
        <v>1</v>
      </c>
      <c r="C26" s="98"/>
      <c r="D26" s="98"/>
      <c r="E26" s="98"/>
      <c r="F26" s="98"/>
      <c r="G26" s="113" t="e">
        <f>G23*I11</f>
        <v>#VALUE!</v>
      </c>
      <c r="H26" s="114"/>
      <c r="I26" s="114"/>
      <c r="J26" s="114"/>
      <c r="K26" s="114"/>
      <c r="L26" s="9" t="s">
        <v>0</v>
      </c>
      <c r="N26" s="71"/>
      <c r="O26" s="74"/>
      <c r="P26" s="57"/>
    </row>
    <row r="27" spans="1:16" s="6" customFormat="1" ht="6.75" customHeight="1" x14ac:dyDescent="0.4">
      <c r="A27" s="7"/>
      <c r="B27" s="13"/>
      <c r="C27" s="13"/>
      <c r="D27" s="13"/>
      <c r="E27" s="13"/>
      <c r="F27" s="13"/>
      <c r="G27" s="51"/>
      <c r="H27" s="51"/>
      <c r="I27" s="51"/>
      <c r="J27" s="51"/>
      <c r="K27" s="51"/>
      <c r="L27" s="14"/>
      <c r="N27" s="71"/>
      <c r="O27" s="74"/>
      <c r="P27" s="57"/>
    </row>
    <row r="28" spans="1:16" s="6" customFormat="1" ht="21" customHeight="1" x14ac:dyDescent="0.4">
      <c r="A28" s="7"/>
      <c r="B28" s="52" t="s">
        <v>76</v>
      </c>
      <c r="C28" s="13"/>
      <c r="D28" s="13"/>
      <c r="E28" s="13"/>
      <c r="F28" s="13"/>
      <c r="G28" s="51"/>
      <c r="H28" s="51"/>
      <c r="I28" s="51"/>
      <c r="J28" s="51"/>
      <c r="K28" s="51"/>
      <c r="L28" s="14"/>
      <c r="N28" s="71"/>
      <c r="O28" s="74"/>
      <c r="P28" s="57"/>
    </row>
    <row r="29" spans="1:16" s="6" customFormat="1" ht="22.5" customHeight="1" x14ac:dyDescent="0.4">
      <c r="A29" s="8"/>
      <c r="F29" s="7"/>
      <c r="G29" s="115"/>
      <c r="H29" s="115"/>
      <c r="I29" s="115"/>
      <c r="J29" s="115"/>
      <c r="K29" s="115"/>
      <c r="N29" s="71"/>
      <c r="O29" s="71"/>
      <c r="P29" s="57"/>
    </row>
    <row r="30" spans="1:16" ht="24" customHeight="1" x14ac:dyDescent="0.4">
      <c r="B30" s="30"/>
      <c r="C30" s="31" t="s">
        <v>12</v>
      </c>
    </row>
    <row r="31" spans="1:16" s="3" customFormat="1" ht="14.25" x14ac:dyDescent="0.4">
      <c r="A31" s="4"/>
      <c r="N31" s="75"/>
      <c r="O31" s="75"/>
      <c r="P31" s="60"/>
    </row>
    <row r="32" spans="1:16" s="3" customFormat="1" ht="14.25" x14ac:dyDescent="0.4">
      <c r="A32" s="4"/>
      <c r="N32" s="75"/>
      <c r="O32" s="75"/>
      <c r="P32" s="60"/>
    </row>
  </sheetData>
  <sheetProtection algorithmName="SHA-512" hashValue="Tg0Hf3ZzI8y7MPaMIV7Uj8zaYJKFYQU9HCMhMAZOBLQiw2i0FkWpSLn/4bwOwAIMR7mkVttRJLKK7U72nZdpvw==" saltValue="+XBpsHw2EaFnQUWQbBYbcw==" spinCount="100000" sheet="1" objects="1" scenarios="1"/>
  <mergeCells count="22">
    <mergeCell ref="G15:K15"/>
    <mergeCell ref="B26:F26"/>
    <mergeCell ref="G26:K26"/>
    <mergeCell ref="G29:K29"/>
    <mergeCell ref="B23:F23"/>
    <mergeCell ref="G23:K23"/>
    <mergeCell ref="A1:M1"/>
    <mergeCell ref="E11:F11"/>
    <mergeCell ref="G11:H11"/>
    <mergeCell ref="I11:K11"/>
    <mergeCell ref="B19:F19"/>
    <mergeCell ref="G19:K19"/>
    <mergeCell ref="B16:L16"/>
    <mergeCell ref="F5:K5"/>
    <mergeCell ref="F7:K7"/>
    <mergeCell ref="B10:F10"/>
    <mergeCell ref="G10:L10"/>
    <mergeCell ref="B2:M2"/>
    <mergeCell ref="A14:A15"/>
    <mergeCell ref="B14:F14"/>
    <mergeCell ref="G14:K14"/>
    <mergeCell ref="B15:F15"/>
  </mergeCells>
  <phoneticPr fontId="2"/>
  <dataValidations count="2">
    <dataValidation type="list" allowBlank="1" showInputMessage="1" showErrorMessage="1" sqref="G10:L10">
      <formula1>市町名</formula1>
    </dataValidation>
    <dataValidation type="list" allowBlank="1" showInputMessage="1" showErrorMessage="1" sqref="C11">
      <formula1>INDIRECT(G$10)</formula1>
    </dataValidation>
  </dataValidations>
  <pageMargins left="0.70866141732283472" right="0.70866141732283472" top="0.74803149606299213" bottom="0.74803149606299213" header="0.31496062992125984" footer="0.31496062992125984"/>
  <pageSetup paperSize="9" scale="75" orientation="portrait" r:id="rId1"/>
  <headerFooter>
    <oddHeader xml:space="preserve">&amp;R（第５弾）協力金　支給額計算シート【様式２-１】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71" zoomScaleNormal="71" workbookViewId="0">
      <selection activeCell="G9" sqref="G9:L9"/>
    </sheetView>
  </sheetViews>
  <sheetFormatPr defaultRowHeight="27" customHeight="1" x14ac:dyDescent="0.4"/>
  <cols>
    <col min="1" max="1" width="9" style="2"/>
    <col min="2" max="2" width="17" style="1" customWidth="1"/>
    <col min="3" max="3" width="14.75" style="1" customWidth="1"/>
    <col min="4" max="4" width="5.25" style="1" customWidth="1"/>
    <col min="5" max="5" width="9.25" style="1" customWidth="1"/>
    <col min="6" max="6" width="6.25" style="1" customWidth="1"/>
    <col min="7" max="7" width="2.875" style="1" customWidth="1"/>
    <col min="8" max="8" width="4.5" style="1" customWidth="1"/>
    <col min="9" max="9" width="5.5" style="1" customWidth="1"/>
    <col min="10" max="10" width="3.25" style="1" customWidth="1"/>
    <col min="11" max="11" width="14.625" style="1" customWidth="1"/>
    <col min="12" max="12" width="6.625" style="1" customWidth="1"/>
    <col min="13" max="13" width="9" style="1"/>
    <col min="14" max="14" width="31.75" style="55" customWidth="1"/>
    <col min="15" max="15" width="12.5" style="55" customWidth="1"/>
    <col min="16" max="16" width="15.625" style="55" bestFit="1" customWidth="1"/>
    <col min="17"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6" ht="14.25" customHeight="1" x14ac:dyDescent="0.4">
      <c r="A1" s="48"/>
    </row>
    <row r="2" spans="1:16" ht="27" customHeight="1" x14ac:dyDescent="0.4">
      <c r="A2" s="54" t="s">
        <v>3</v>
      </c>
      <c r="B2" s="105"/>
      <c r="C2" s="106"/>
      <c r="D2" s="106"/>
      <c r="E2" s="106"/>
      <c r="F2" s="106"/>
      <c r="G2" s="106"/>
      <c r="H2" s="106"/>
      <c r="I2" s="106"/>
      <c r="J2" s="106"/>
      <c r="K2" s="106"/>
      <c r="L2" s="106"/>
      <c r="M2" s="107"/>
    </row>
    <row r="3" spans="1:16" ht="9" customHeight="1" x14ac:dyDescent="0.4">
      <c r="B3" s="22"/>
      <c r="C3" s="22"/>
      <c r="D3" s="22"/>
      <c r="E3" s="22"/>
      <c r="F3" s="22"/>
      <c r="G3" s="22"/>
      <c r="H3" s="22"/>
      <c r="I3" s="22"/>
      <c r="J3" s="22"/>
      <c r="K3" s="22"/>
      <c r="M3" s="21"/>
      <c r="N3" s="76"/>
    </row>
    <row r="4" spans="1:16" s="18" customFormat="1" ht="33" customHeight="1" x14ac:dyDescent="0.4">
      <c r="A4" s="7"/>
      <c r="B4" s="19"/>
      <c r="C4" s="20"/>
      <c r="D4" s="20"/>
      <c r="E4" s="20"/>
      <c r="F4" s="102"/>
      <c r="G4" s="102"/>
      <c r="H4" s="102"/>
      <c r="I4" s="102"/>
      <c r="J4" s="102"/>
      <c r="K4" s="102"/>
      <c r="N4" s="56"/>
      <c r="O4" s="56"/>
      <c r="P4" s="56"/>
    </row>
    <row r="5" spans="1:16" s="18" customFormat="1" ht="12" customHeight="1" x14ac:dyDescent="0.4">
      <c r="A5" s="7"/>
      <c r="B5" s="20"/>
      <c r="C5" s="20"/>
      <c r="D5" s="20"/>
      <c r="E5" s="20"/>
      <c r="F5" s="20"/>
      <c r="G5" s="20"/>
      <c r="H5" s="20"/>
      <c r="I5" s="20"/>
      <c r="J5" s="20"/>
      <c r="K5" s="20"/>
      <c r="N5" s="56"/>
      <c r="O5" s="56"/>
      <c r="P5" s="56"/>
    </row>
    <row r="6" spans="1:16" s="18" customFormat="1" ht="29.25" customHeight="1" x14ac:dyDescent="0.4">
      <c r="A6" s="7"/>
      <c r="B6" s="19"/>
      <c r="C6" s="20"/>
      <c r="D6" s="20"/>
      <c r="E6" s="20"/>
      <c r="F6" s="122"/>
      <c r="G6" s="122"/>
      <c r="H6" s="122"/>
      <c r="I6" s="122"/>
      <c r="J6" s="122"/>
      <c r="K6" s="122"/>
      <c r="N6" s="56"/>
      <c r="O6" s="56"/>
      <c r="P6" s="56"/>
    </row>
    <row r="7" spans="1:16" s="6" customFormat="1" ht="6.75" customHeight="1" x14ac:dyDescent="0.4">
      <c r="A7" s="8"/>
      <c r="G7" s="16"/>
      <c r="H7" s="16"/>
      <c r="I7" s="16"/>
      <c r="J7" s="16"/>
      <c r="N7" s="57"/>
      <c r="O7" s="77"/>
      <c r="P7" s="58" t="s">
        <v>73</v>
      </c>
    </row>
    <row r="8" spans="1:16" s="6" customFormat="1" ht="24" customHeight="1" x14ac:dyDescent="0.4">
      <c r="A8" s="23" t="s">
        <v>4</v>
      </c>
      <c r="B8" s="24" t="s">
        <v>68</v>
      </c>
      <c r="G8" s="16"/>
      <c r="H8" s="16"/>
      <c r="I8" s="16"/>
      <c r="J8" s="16"/>
      <c r="N8" s="78">
        <v>44428</v>
      </c>
      <c r="O8" s="79"/>
      <c r="P8" s="58" t="s">
        <v>74</v>
      </c>
    </row>
    <row r="9" spans="1:16" s="18" customFormat="1" ht="36.75" customHeight="1" x14ac:dyDescent="0.4">
      <c r="A9" s="7"/>
      <c r="B9" s="103" t="s">
        <v>69</v>
      </c>
      <c r="C9" s="103"/>
      <c r="D9" s="103"/>
      <c r="E9" s="103"/>
      <c r="F9" s="103"/>
      <c r="G9" s="104"/>
      <c r="H9" s="104"/>
      <c r="I9" s="104"/>
      <c r="J9" s="104"/>
      <c r="K9" s="104"/>
      <c r="L9" s="104"/>
      <c r="N9" s="78" t="str">
        <f>IF(C10=N8,"61","30")</f>
        <v>30</v>
      </c>
      <c r="O9" s="80"/>
      <c r="P9" s="56"/>
    </row>
    <row r="10" spans="1:16" s="18" customFormat="1" ht="36.75" customHeight="1" x14ac:dyDescent="0.4">
      <c r="A10" s="7"/>
      <c r="B10" s="36" t="s">
        <v>16</v>
      </c>
      <c r="C10" s="46"/>
      <c r="D10" s="37" t="s">
        <v>17</v>
      </c>
      <c r="E10" s="90">
        <v>44451</v>
      </c>
      <c r="F10" s="91"/>
      <c r="G10" s="92" t="s">
        <v>18</v>
      </c>
      <c r="H10" s="93"/>
      <c r="I10" s="94" t="str">
        <f>IF(C10="","",DATEDIF(C10-1,E10,"ｄ"))</f>
        <v/>
      </c>
      <c r="J10" s="95"/>
      <c r="K10" s="96"/>
      <c r="L10" s="39" t="s">
        <v>19</v>
      </c>
      <c r="N10" s="81"/>
      <c r="O10" s="80"/>
      <c r="P10" s="56"/>
    </row>
    <row r="11" spans="1:16" s="18" customFormat="1" ht="15.75" customHeight="1" x14ac:dyDescent="0.4">
      <c r="A11" s="7"/>
      <c r="B11" s="40"/>
      <c r="C11" s="40"/>
      <c r="D11" s="40"/>
      <c r="E11" s="40"/>
      <c r="F11" s="40"/>
      <c r="G11" s="40"/>
      <c r="H11" s="40"/>
      <c r="I11" s="40"/>
      <c r="J11" s="40"/>
      <c r="K11" s="40"/>
      <c r="L11" s="38"/>
      <c r="N11" s="81"/>
      <c r="O11" s="80"/>
      <c r="P11" s="56"/>
    </row>
    <row r="12" spans="1:16" s="6" customFormat="1" ht="24" customHeight="1" thickBot="1" x14ac:dyDescent="0.45">
      <c r="A12" s="23" t="s">
        <v>5</v>
      </c>
      <c r="B12" s="24" t="s">
        <v>77</v>
      </c>
      <c r="G12" s="17"/>
      <c r="H12" s="16"/>
      <c r="I12" s="16"/>
      <c r="J12" s="16"/>
      <c r="N12" s="57"/>
      <c r="O12" s="57"/>
      <c r="P12" s="57"/>
    </row>
    <row r="13" spans="1:16" s="6" customFormat="1" ht="38.25" customHeight="1" thickBot="1" x14ac:dyDescent="0.45">
      <c r="A13" s="108"/>
      <c r="B13" s="109" t="str">
        <f>IF(C10=N8,"令和元年８月～９月の売上高","令和元年９月の売上高")</f>
        <v>令和元年９月の売上高</v>
      </c>
      <c r="C13" s="110"/>
      <c r="D13" s="110"/>
      <c r="E13" s="110"/>
      <c r="F13" s="110"/>
      <c r="G13" s="111"/>
      <c r="H13" s="112"/>
      <c r="I13" s="112"/>
      <c r="J13" s="112"/>
      <c r="K13" s="112"/>
      <c r="L13" s="9" t="s">
        <v>0</v>
      </c>
      <c r="M13" s="6" t="s">
        <v>2</v>
      </c>
      <c r="N13" s="57"/>
      <c r="O13" s="82"/>
      <c r="P13" s="57"/>
    </row>
    <row r="14" spans="1:16" s="6" customFormat="1" ht="38.25" customHeight="1" thickBot="1" x14ac:dyDescent="0.45">
      <c r="A14" s="108"/>
      <c r="B14" s="109" t="str">
        <f>IF(C10=N8,"令和元年８月～９月の売上高","令和元年９月の売上高")</f>
        <v>令和元年９月の売上高</v>
      </c>
      <c r="C14" s="110"/>
      <c r="D14" s="110"/>
      <c r="E14" s="110"/>
      <c r="F14" s="110"/>
      <c r="G14" s="111"/>
      <c r="H14" s="112"/>
      <c r="I14" s="112"/>
      <c r="J14" s="112"/>
      <c r="K14" s="112"/>
      <c r="L14" s="9" t="s">
        <v>0</v>
      </c>
      <c r="M14" s="6" t="s">
        <v>2</v>
      </c>
      <c r="N14" s="57"/>
      <c r="O14" s="82"/>
      <c r="P14" s="57"/>
    </row>
    <row r="15" spans="1:16" s="6" customFormat="1" ht="82.5" customHeight="1" x14ac:dyDescent="0.4">
      <c r="A15" s="15"/>
      <c r="B15" s="101"/>
      <c r="C15" s="101"/>
      <c r="D15" s="101"/>
      <c r="E15" s="101"/>
      <c r="F15" s="101"/>
      <c r="G15" s="101"/>
      <c r="H15" s="101"/>
      <c r="I15" s="101"/>
      <c r="J15" s="101"/>
      <c r="K15" s="101"/>
      <c r="L15" s="101"/>
      <c r="N15" s="57"/>
      <c r="O15" s="82"/>
      <c r="P15" s="57"/>
    </row>
    <row r="16" spans="1:16" s="6" customFormat="1" ht="11.25" customHeight="1" x14ac:dyDescent="0.4">
      <c r="A16" s="15"/>
      <c r="B16" s="25"/>
      <c r="C16" s="25"/>
      <c r="D16" s="25"/>
      <c r="E16" s="47"/>
      <c r="F16" s="25"/>
      <c r="G16" s="25"/>
      <c r="H16" s="47"/>
      <c r="I16" s="47"/>
      <c r="J16" s="47"/>
      <c r="K16" s="25"/>
      <c r="L16" s="25"/>
      <c r="N16" s="57"/>
      <c r="O16" s="82"/>
      <c r="P16" s="57"/>
    </row>
    <row r="17" spans="1:16" s="6" customFormat="1" ht="10.5" customHeight="1" x14ac:dyDescent="0.4">
      <c r="A17" s="8"/>
      <c r="B17" s="29"/>
      <c r="C17" s="13"/>
      <c r="D17" s="13"/>
      <c r="E17" s="13"/>
      <c r="F17" s="13"/>
      <c r="G17" s="28"/>
      <c r="H17" s="28"/>
      <c r="I17" s="28"/>
      <c r="J17" s="28"/>
      <c r="K17" s="28"/>
      <c r="L17" s="14"/>
      <c r="N17" s="57"/>
      <c r="O17" s="57"/>
      <c r="P17" s="57"/>
    </row>
    <row r="18" spans="1:16" s="6" customFormat="1" ht="24" customHeight="1" thickBot="1" x14ac:dyDescent="0.45">
      <c r="A18" s="23" t="s">
        <v>6</v>
      </c>
      <c r="B18" s="24" t="s">
        <v>79</v>
      </c>
      <c r="N18" s="56"/>
      <c r="O18" s="83"/>
      <c r="P18" s="57"/>
    </row>
    <row r="19" spans="1:16" s="6" customFormat="1" ht="42" customHeight="1" thickBot="1" x14ac:dyDescent="0.45">
      <c r="A19" s="8"/>
      <c r="B19" s="109" t="str">
        <f>IF($C$10=$N$8,"令和３年８月～９月の売上高","令和３年９月の売上高")</f>
        <v>令和３年９月の売上高</v>
      </c>
      <c r="C19" s="110"/>
      <c r="D19" s="110"/>
      <c r="E19" s="110"/>
      <c r="F19" s="110"/>
      <c r="G19" s="111"/>
      <c r="H19" s="112"/>
      <c r="I19" s="112"/>
      <c r="J19" s="112"/>
      <c r="K19" s="112"/>
      <c r="L19" s="9" t="s">
        <v>0</v>
      </c>
      <c r="N19" s="84"/>
      <c r="O19" s="56"/>
      <c r="P19" s="57"/>
    </row>
    <row r="20" spans="1:16" s="6" customFormat="1" ht="25.5" customHeight="1" x14ac:dyDescent="0.4">
      <c r="A20" s="8"/>
      <c r="B20" s="29"/>
      <c r="C20" s="13"/>
      <c r="D20" s="13"/>
      <c r="E20" s="13"/>
      <c r="F20" s="13"/>
      <c r="G20" s="28"/>
      <c r="H20" s="28"/>
      <c r="I20" s="28"/>
      <c r="J20" s="28"/>
      <c r="K20" s="28"/>
      <c r="L20" s="14"/>
      <c r="N20" s="56"/>
      <c r="O20" s="56"/>
      <c r="P20" s="57"/>
    </row>
    <row r="21" spans="1:16" s="6" customFormat="1" ht="15" customHeight="1" x14ac:dyDescent="0.4">
      <c r="A21" s="8"/>
      <c r="B21" s="29"/>
      <c r="C21" s="13"/>
      <c r="D21" s="13"/>
      <c r="E21" s="13"/>
      <c r="F21" s="13"/>
      <c r="G21" s="28"/>
      <c r="H21" s="28"/>
      <c r="I21" s="28"/>
      <c r="J21" s="28"/>
      <c r="K21" s="28"/>
      <c r="L21" s="14"/>
      <c r="N21" s="56"/>
      <c r="O21" s="56"/>
      <c r="P21" s="57"/>
    </row>
    <row r="22" spans="1:16" s="6" customFormat="1" ht="24" customHeight="1" x14ac:dyDescent="0.4">
      <c r="A22" s="23" t="s">
        <v>8</v>
      </c>
      <c r="B22" s="24" t="s">
        <v>14</v>
      </c>
      <c r="N22" s="57"/>
      <c r="O22" s="57"/>
      <c r="P22" s="57"/>
    </row>
    <row r="23" spans="1:16" s="6" customFormat="1" ht="24" customHeight="1" thickBot="1" x14ac:dyDescent="0.45">
      <c r="A23" s="23"/>
      <c r="B23" s="62" t="s">
        <v>80</v>
      </c>
      <c r="N23" s="57"/>
      <c r="O23" s="57"/>
      <c r="P23" s="57"/>
    </row>
    <row r="24" spans="1:16" s="6" customFormat="1" ht="42" customHeight="1" thickBot="1" x14ac:dyDescent="0.45">
      <c r="A24" s="8"/>
      <c r="B24" s="97" t="s">
        <v>13</v>
      </c>
      <c r="C24" s="98"/>
      <c r="D24" s="98"/>
      <c r="E24" s="98"/>
      <c r="F24" s="98"/>
      <c r="G24" s="123">
        <f>IF((G13-G19)/N9&gt;(G14-G19)/N9,ROUNDUP((G13-G19)/N9,0),ROUNDUP((G14-G19)/N9,0))</f>
        <v>0</v>
      </c>
      <c r="H24" s="124"/>
      <c r="I24" s="124"/>
      <c r="J24" s="124"/>
      <c r="K24" s="124"/>
      <c r="L24" s="9" t="s">
        <v>0</v>
      </c>
      <c r="N24" s="57"/>
      <c r="O24" s="57"/>
      <c r="P24" s="57"/>
    </row>
    <row r="25" spans="1:16" s="6" customFormat="1" ht="29.25" customHeight="1" x14ac:dyDescent="0.4">
      <c r="A25" s="8"/>
      <c r="B25" s="29"/>
      <c r="C25" s="13"/>
      <c r="D25" s="13"/>
      <c r="E25" s="13"/>
      <c r="F25" s="13"/>
      <c r="G25" s="32"/>
      <c r="H25" s="32"/>
      <c r="I25" s="32"/>
      <c r="J25" s="32"/>
      <c r="K25" s="32"/>
      <c r="L25" s="14"/>
      <c r="N25" s="56"/>
      <c r="O25" s="56"/>
      <c r="P25" s="57"/>
    </row>
    <row r="26" spans="1:16" s="6" customFormat="1" ht="6.75" customHeight="1" x14ac:dyDescent="0.4">
      <c r="A26" s="8"/>
      <c r="G26" s="33"/>
      <c r="H26" s="33"/>
      <c r="I26" s="33"/>
      <c r="J26" s="33"/>
      <c r="K26" s="33"/>
      <c r="N26" s="56"/>
      <c r="O26" s="56"/>
      <c r="P26" s="57"/>
    </row>
    <row r="27" spans="1:16" s="6" customFormat="1" ht="24" customHeight="1" thickBot="1" x14ac:dyDescent="0.45">
      <c r="A27" s="23" t="s">
        <v>11</v>
      </c>
      <c r="B27" s="24" t="s">
        <v>72</v>
      </c>
      <c r="G27" s="33"/>
      <c r="H27" s="33"/>
      <c r="I27" s="33"/>
      <c r="J27" s="33"/>
      <c r="K27" s="33"/>
      <c r="N27" s="65" t="s">
        <v>10</v>
      </c>
      <c r="O27" s="56"/>
      <c r="P27" s="57"/>
    </row>
    <row r="28" spans="1:16" s="6" customFormat="1" ht="44.25" customHeight="1" thickBot="1" x14ac:dyDescent="0.45">
      <c r="A28" s="23"/>
      <c r="B28" s="125" t="s">
        <v>82</v>
      </c>
      <c r="C28" s="98"/>
      <c r="D28" s="98"/>
      <c r="E28" s="98"/>
      <c r="F28" s="98"/>
      <c r="G28" s="123">
        <f>IF(N28&gt;=200000,"200,000",N28)</f>
        <v>0</v>
      </c>
      <c r="H28" s="124"/>
      <c r="I28" s="124"/>
      <c r="J28" s="124"/>
      <c r="K28" s="124" t="str">
        <f t="shared" ref="K28" si="0">IF(A24&gt;=75000,"75000",IF(A24&gt;25000,A24,"25000"))</f>
        <v>25000</v>
      </c>
      <c r="L28" s="9" t="s">
        <v>0</v>
      </c>
      <c r="N28" s="85">
        <f>ROUNDUP(G24*0.4,-3)</f>
        <v>0</v>
      </c>
      <c r="O28" s="56"/>
      <c r="P28" s="57"/>
    </row>
    <row r="29" spans="1:16" s="6" customFormat="1" ht="72.75" customHeight="1" x14ac:dyDescent="0.4">
      <c r="A29" s="8"/>
      <c r="B29" s="13"/>
      <c r="C29" s="13"/>
      <c r="D29" s="13"/>
      <c r="E29" s="13"/>
      <c r="F29" s="13"/>
      <c r="G29" s="34"/>
      <c r="H29" s="34"/>
      <c r="I29" s="34"/>
      <c r="J29" s="34"/>
      <c r="K29" s="35"/>
      <c r="L29" s="10"/>
      <c r="N29" s="57"/>
      <c r="O29" s="57"/>
      <c r="P29" s="57"/>
    </row>
    <row r="30" spans="1:16" s="6" customFormat="1" ht="30" customHeight="1" thickBot="1" x14ac:dyDescent="0.45">
      <c r="A30" s="23" t="s">
        <v>15</v>
      </c>
      <c r="B30" s="24" t="s">
        <v>70</v>
      </c>
      <c r="C30" s="13"/>
      <c r="D30" s="13"/>
      <c r="E30" s="13"/>
      <c r="F30" s="13"/>
      <c r="G30" s="34"/>
      <c r="H30" s="34"/>
      <c r="I30" s="34"/>
      <c r="J30" s="34"/>
      <c r="K30" s="35"/>
      <c r="L30" s="10"/>
      <c r="N30" s="57"/>
      <c r="O30" s="57"/>
      <c r="P30" s="57"/>
    </row>
    <row r="31" spans="1:16" s="6" customFormat="1" ht="45" customHeight="1" thickBot="1" x14ac:dyDescent="0.45">
      <c r="A31" s="7"/>
      <c r="B31" s="97" t="s">
        <v>1</v>
      </c>
      <c r="C31" s="98"/>
      <c r="D31" s="98"/>
      <c r="E31" s="98"/>
      <c r="F31" s="98"/>
      <c r="G31" s="120" t="e">
        <f>G28*I10</f>
        <v>#VALUE!</v>
      </c>
      <c r="H31" s="121"/>
      <c r="I31" s="121"/>
      <c r="J31" s="121"/>
      <c r="K31" s="121"/>
      <c r="L31" s="9" t="s">
        <v>0</v>
      </c>
      <c r="N31" s="57"/>
      <c r="O31" s="86"/>
      <c r="P31" s="57"/>
    </row>
    <row r="32" spans="1:16" s="6" customFormat="1" ht="9" customHeight="1" x14ac:dyDescent="0.4">
      <c r="A32" s="7"/>
      <c r="B32" s="13"/>
      <c r="C32" s="13"/>
      <c r="D32" s="13"/>
      <c r="E32" s="13"/>
      <c r="F32" s="13"/>
      <c r="G32" s="53"/>
      <c r="H32" s="53"/>
      <c r="I32" s="53"/>
      <c r="J32" s="53"/>
      <c r="K32" s="53"/>
      <c r="L32" s="14"/>
      <c r="N32" s="57"/>
      <c r="O32" s="86"/>
      <c r="P32" s="57"/>
    </row>
    <row r="33" spans="1:19" s="6" customFormat="1" ht="21" customHeight="1" x14ac:dyDescent="0.4">
      <c r="A33" s="7"/>
      <c r="B33" s="52" t="s">
        <v>81</v>
      </c>
      <c r="C33" s="13"/>
      <c r="D33" s="13"/>
      <c r="E33" s="13"/>
      <c r="F33" s="13"/>
      <c r="G33" s="13"/>
      <c r="H33" s="13"/>
      <c r="I33" s="13"/>
      <c r="J33" s="13"/>
      <c r="K33" s="51"/>
      <c r="L33" s="51"/>
      <c r="M33" s="51"/>
      <c r="N33" s="87"/>
      <c r="O33" s="87"/>
      <c r="P33" s="59"/>
      <c r="S33" s="26"/>
    </row>
    <row r="34" spans="1:19" s="6" customFormat="1" ht="24.75" customHeight="1" x14ac:dyDescent="0.4">
      <c r="A34" s="8"/>
      <c r="G34" s="7"/>
      <c r="H34" s="7"/>
      <c r="I34" s="7"/>
      <c r="J34" s="7"/>
      <c r="K34" s="115"/>
      <c r="L34" s="115"/>
      <c r="M34" s="115"/>
      <c r="N34" s="115"/>
      <c r="O34" s="115"/>
      <c r="P34" s="57"/>
    </row>
    <row r="35" spans="1:19" ht="4.5" customHeight="1" x14ac:dyDescent="0.4">
      <c r="B35" s="3"/>
    </row>
    <row r="36" spans="1:19" ht="1.5" hidden="1" customHeight="1" x14ac:dyDescent="0.4">
      <c r="B36" s="3"/>
    </row>
    <row r="37" spans="1:19" ht="5.25" customHeight="1" x14ac:dyDescent="0.4"/>
    <row r="38" spans="1:19" ht="24" customHeight="1" x14ac:dyDescent="0.4">
      <c r="B38" s="30"/>
      <c r="C38" s="31" t="s">
        <v>12</v>
      </c>
    </row>
    <row r="39" spans="1:19" ht="27" customHeight="1" x14ac:dyDescent="0.4">
      <c r="C39" s="5"/>
      <c r="D39" s="5"/>
      <c r="E39" s="5"/>
      <c r="F39" s="5"/>
      <c r="G39" s="5"/>
      <c r="H39" s="5"/>
      <c r="I39" s="5"/>
      <c r="J39" s="5"/>
      <c r="K39" s="5"/>
      <c r="L39" s="5"/>
      <c r="M39" s="5"/>
      <c r="N39" s="88"/>
    </row>
    <row r="40" spans="1:19" ht="9" customHeight="1" x14ac:dyDescent="0.4">
      <c r="C40" s="5"/>
      <c r="D40" s="5"/>
      <c r="E40" s="5"/>
      <c r="F40" s="5"/>
      <c r="G40" s="5"/>
      <c r="H40" s="5"/>
      <c r="I40" s="5"/>
      <c r="J40" s="5"/>
      <c r="K40" s="27"/>
      <c r="L40" s="5"/>
      <c r="N40" s="88"/>
    </row>
    <row r="41" spans="1:19" ht="9" customHeight="1" x14ac:dyDescent="0.4"/>
    <row r="42" spans="1:19" s="3" customFormat="1" ht="14.25" x14ac:dyDescent="0.4">
      <c r="A42" s="4"/>
      <c r="N42" s="60"/>
      <c r="O42" s="60"/>
      <c r="P42" s="60"/>
    </row>
    <row r="43" spans="1:19" s="3" customFormat="1" ht="14.25" x14ac:dyDescent="0.4">
      <c r="A43" s="4"/>
      <c r="N43" s="60"/>
      <c r="O43" s="60"/>
      <c r="P43" s="60"/>
    </row>
  </sheetData>
  <sheetProtection algorithmName="SHA-512" hashValue="3Ws9xLEAhnfqnd7KE8ue9FL6A4uWUujQ2GjDsG+We2YiF1wlKk4xpXL3VUOZxkjQG79GSOpKIhHNkuVSE+eaDw==" saltValue="NFKyHRGWaS1Mkajmh29xSA==" spinCount="100000" sheet="1" formatCells="0" formatColumns="0" formatRows="0" insertColumns="0" insertRows="0" insertHyperlinks="0" deleteColumns="0" deleteRows="0" sort="0" autoFilter="0" pivotTables="0"/>
  <mergeCells count="23">
    <mergeCell ref="B31:F31"/>
    <mergeCell ref="G31:K31"/>
    <mergeCell ref="K34:O34"/>
    <mergeCell ref="F4:K4"/>
    <mergeCell ref="F6:K6"/>
    <mergeCell ref="B9:F9"/>
    <mergeCell ref="G9:L9"/>
    <mergeCell ref="E10:F10"/>
    <mergeCell ref="B24:F24"/>
    <mergeCell ref="G24:K24"/>
    <mergeCell ref="B28:F28"/>
    <mergeCell ref="G28:K28"/>
    <mergeCell ref="B2:M2"/>
    <mergeCell ref="B19:F19"/>
    <mergeCell ref="G19:K19"/>
    <mergeCell ref="I10:K10"/>
    <mergeCell ref="G10:H10"/>
    <mergeCell ref="B15:L15"/>
    <mergeCell ref="A13:A14"/>
    <mergeCell ref="B13:F13"/>
    <mergeCell ref="G13:K13"/>
    <mergeCell ref="B14:F14"/>
    <mergeCell ref="G14:K14"/>
  </mergeCells>
  <phoneticPr fontId="2"/>
  <dataValidations count="2">
    <dataValidation type="list" allowBlank="1" showInputMessage="1" showErrorMessage="1" sqref="C10">
      <formula1>INDIRECT(G9)</formula1>
    </dataValidation>
    <dataValidation type="list" allowBlank="1" showInputMessage="1" showErrorMessage="1" sqref="G9:L9">
      <formula1>市町名</formula1>
    </dataValidation>
  </dataValidations>
  <pageMargins left="0.70866141732283472" right="0.70866141732283472" top="0.74803149606299213" bottom="0.74803149606299213" header="0.31496062992125984" footer="0.31496062992125984"/>
  <pageSetup paperSize="9" scale="73" fitToWidth="0" orientation="portrait" r:id="rId1"/>
  <headerFooter>
    <oddHeader>&amp;R（第５弾）協力金　支給額計算シート【様式２－２】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election activeCell="C2" sqref="C2:D3"/>
    </sheetView>
  </sheetViews>
  <sheetFormatPr defaultRowHeight="18.75" x14ac:dyDescent="0.4"/>
  <cols>
    <col min="1" max="1" width="11" bestFit="1" customWidth="1"/>
  </cols>
  <sheetData>
    <row r="1" spans="1:27" x14ac:dyDescent="0.4">
      <c r="A1" t="s">
        <v>42</v>
      </c>
      <c r="C1" s="42" t="s">
        <v>42</v>
      </c>
      <c r="D1" s="42" t="s">
        <v>20</v>
      </c>
      <c r="E1" s="42" t="s">
        <v>21</v>
      </c>
      <c r="F1" s="42" t="s">
        <v>22</v>
      </c>
      <c r="G1" s="42" t="s">
        <v>23</v>
      </c>
      <c r="H1" s="42" t="s">
        <v>24</v>
      </c>
      <c r="I1" s="42" t="s">
        <v>25</v>
      </c>
      <c r="J1" s="42" t="s">
        <v>26</v>
      </c>
      <c r="K1" s="42" t="s">
        <v>27</v>
      </c>
      <c r="L1" s="42" t="s">
        <v>28</v>
      </c>
      <c r="M1" s="42" t="s">
        <v>29</v>
      </c>
      <c r="N1" s="42" t="s">
        <v>30</v>
      </c>
      <c r="O1" s="42" t="s">
        <v>31</v>
      </c>
      <c r="P1" s="42" t="s">
        <v>32</v>
      </c>
      <c r="Q1" s="42" t="s">
        <v>33</v>
      </c>
      <c r="R1" s="42" t="s">
        <v>34</v>
      </c>
      <c r="S1" s="42" t="s">
        <v>73</v>
      </c>
      <c r="T1" s="42" t="s">
        <v>36</v>
      </c>
      <c r="U1" s="42" t="s">
        <v>37</v>
      </c>
      <c r="V1" s="42" t="s">
        <v>38</v>
      </c>
      <c r="W1" s="42" t="s">
        <v>39</v>
      </c>
      <c r="X1" s="42" t="s">
        <v>40</v>
      </c>
      <c r="Y1" s="42" t="s">
        <v>41</v>
      </c>
      <c r="Z1" s="42" t="s">
        <v>43</v>
      </c>
      <c r="AA1" s="42" t="s">
        <v>44</v>
      </c>
    </row>
    <row r="2" spans="1:27" x14ac:dyDescent="0.4">
      <c r="A2" t="s">
        <v>20</v>
      </c>
      <c r="C2" s="49">
        <v>44428</v>
      </c>
      <c r="D2" s="49">
        <v>44428</v>
      </c>
      <c r="E2" s="49">
        <v>44428</v>
      </c>
      <c r="F2" s="49">
        <v>44428</v>
      </c>
      <c r="G2" s="49">
        <v>44428</v>
      </c>
      <c r="H2" s="49">
        <v>44428</v>
      </c>
      <c r="I2" s="49">
        <v>44428</v>
      </c>
      <c r="J2" s="49">
        <v>44428</v>
      </c>
      <c r="K2" s="49">
        <v>44428</v>
      </c>
      <c r="L2" s="49">
        <v>44428</v>
      </c>
      <c r="M2" s="49">
        <v>44428</v>
      </c>
      <c r="N2" s="49">
        <v>44428</v>
      </c>
      <c r="O2" s="49">
        <v>44428</v>
      </c>
      <c r="P2" s="49">
        <v>44428</v>
      </c>
      <c r="Q2" s="49">
        <v>44428</v>
      </c>
      <c r="R2" s="49">
        <v>44428</v>
      </c>
      <c r="S2" s="49">
        <v>44428</v>
      </c>
      <c r="T2" s="49">
        <v>44428</v>
      </c>
      <c r="U2" s="49">
        <v>44428</v>
      </c>
      <c r="V2" s="49">
        <v>44428</v>
      </c>
      <c r="W2" s="49">
        <v>44428</v>
      </c>
      <c r="X2" s="49">
        <v>44428</v>
      </c>
      <c r="Y2" s="49">
        <v>44428</v>
      </c>
      <c r="Z2" s="49">
        <v>44428</v>
      </c>
      <c r="AA2" s="49">
        <v>44428</v>
      </c>
    </row>
    <row r="3" spans="1:27" x14ac:dyDescent="0.4">
      <c r="A3" t="s">
        <v>21</v>
      </c>
      <c r="C3" s="49">
        <v>44440</v>
      </c>
      <c r="D3" s="49">
        <v>44440</v>
      </c>
      <c r="E3" s="49">
        <v>44440</v>
      </c>
      <c r="F3" s="49">
        <v>44440</v>
      </c>
      <c r="G3" s="49">
        <v>44440</v>
      </c>
      <c r="H3" s="49">
        <v>44440</v>
      </c>
      <c r="I3" s="49">
        <v>44440</v>
      </c>
      <c r="J3" s="49">
        <v>44440</v>
      </c>
      <c r="K3" s="49">
        <v>44440</v>
      </c>
      <c r="L3" s="49">
        <v>44440</v>
      </c>
      <c r="M3" s="49">
        <v>44440</v>
      </c>
      <c r="N3" s="49">
        <v>44440</v>
      </c>
      <c r="O3" s="49">
        <v>44440</v>
      </c>
      <c r="P3" s="49">
        <v>44440</v>
      </c>
      <c r="Q3" s="49">
        <v>44440</v>
      </c>
      <c r="R3" s="49">
        <v>44440</v>
      </c>
      <c r="S3" s="49">
        <v>44440</v>
      </c>
      <c r="T3" s="49">
        <v>44440</v>
      </c>
      <c r="U3" s="49">
        <v>44440</v>
      </c>
      <c r="V3" s="49">
        <v>44440</v>
      </c>
      <c r="W3" s="49">
        <v>44440</v>
      </c>
      <c r="X3" s="49">
        <v>44440</v>
      </c>
      <c r="Y3" s="49">
        <v>44440</v>
      </c>
      <c r="Z3" s="49">
        <v>44440</v>
      </c>
      <c r="AA3" s="49">
        <v>44440</v>
      </c>
    </row>
    <row r="4" spans="1:27" x14ac:dyDescent="0.4">
      <c r="A4" t="s">
        <v>22</v>
      </c>
      <c r="C4" s="50"/>
      <c r="D4" s="50"/>
      <c r="E4" s="50"/>
      <c r="F4" s="50"/>
      <c r="G4" s="50"/>
      <c r="H4" s="50"/>
      <c r="I4" s="50"/>
      <c r="J4" s="50"/>
      <c r="K4" s="50"/>
      <c r="L4" s="50"/>
      <c r="M4" s="50"/>
      <c r="N4" s="50"/>
      <c r="O4" s="50"/>
      <c r="P4" s="50"/>
      <c r="Q4" s="50"/>
      <c r="R4" s="50"/>
      <c r="S4" s="50"/>
      <c r="T4" s="50"/>
      <c r="U4" s="50"/>
      <c r="V4" s="50"/>
      <c r="W4" s="50"/>
      <c r="X4" s="50"/>
      <c r="Y4" s="50"/>
      <c r="Z4" s="50"/>
      <c r="AA4" s="50"/>
    </row>
    <row r="5" spans="1:27" x14ac:dyDescent="0.4">
      <c r="A5" t="s">
        <v>23</v>
      </c>
    </row>
    <row r="6" spans="1:27" x14ac:dyDescent="0.4">
      <c r="A6" t="s">
        <v>24</v>
      </c>
    </row>
    <row r="7" spans="1:27" x14ac:dyDescent="0.4">
      <c r="A7" t="s">
        <v>25</v>
      </c>
    </row>
    <row r="8" spans="1:27" x14ac:dyDescent="0.4">
      <c r="A8" t="s">
        <v>26</v>
      </c>
    </row>
    <row r="9" spans="1:27" x14ac:dyDescent="0.4">
      <c r="A9" t="s">
        <v>27</v>
      </c>
      <c r="C9" s="44" t="s">
        <v>45</v>
      </c>
      <c r="D9" s="44" t="s">
        <v>46</v>
      </c>
      <c r="E9" s="44" t="s">
        <v>47</v>
      </c>
      <c r="F9" s="44" t="s">
        <v>48</v>
      </c>
      <c r="G9" s="44" t="s">
        <v>49</v>
      </c>
      <c r="H9" s="44" t="s">
        <v>50</v>
      </c>
      <c r="I9" s="44" t="s">
        <v>51</v>
      </c>
      <c r="J9" s="44" t="s">
        <v>52</v>
      </c>
      <c r="K9" s="44" t="s">
        <v>53</v>
      </c>
      <c r="L9" s="44" t="s">
        <v>54</v>
      </c>
      <c r="M9" s="44" t="s">
        <v>55</v>
      </c>
      <c r="N9" s="44" t="s">
        <v>56</v>
      </c>
      <c r="O9" s="44" t="s">
        <v>57</v>
      </c>
      <c r="P9" s="44" t="s">
        <v>58</v>
      </c>
      <c r="Q9" s="44" t="s">
        <v>59</v>
      </c>
      <c r="R9" s="44" t="s">
        <v>60</v>
      </c>
      <c r="S9" s="44"/>
      <c r="T9" s="44" t="s">
        <v>61</v>
      </c>
      <c r="U9" s="44" t="s">
        <v>62</v>
      </c>
      <c r="V9" s="44" t="s">
        <v>63</v>
      </c>
      <c r="W9" s="44" t="s">
        <v>64</v>
      </c>
      <c r="X9" s="44" t="s">
        <v>65</v>
      </c>
      <c r="Y9" s="44" t="s">
        <v>66</v>
      </c>
      <c r="Z9" s="44" t="s">
        <v>67</v>
      </c>
    </row>
    <row r="10" spans="1:27" x14ac:dyDescent="0.4">
      <c r="A10" t="s">
        <v>28</v>
      </c>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7" x14ac:dyDescent="0.4">
      <c r="A11" t="s">
        <v>29</v>
      </c>
      <c r="C11" s="43">
        <v>44439</v>
      </c>
      <c r="D11" s="43">
        <v>44439</v>
      </c>
      <c r="E11" s="43">
        <v>44439</v>
      </c>
      <c r="F11" s="43">
        <v>44439</v>
      </c>
      <c r="G11" s="43">
        <v>44439</v>
      </c>
      <c r="H11" s="43">
        <v>44439</v>
      </c>
      <c r="I11" s="43">
        <v>44439</v>
      </c>
      <c r="J11" s="43">
        <v>44439</v>
      </c>
      <c r="K11" s="43">
        <v>44439</v>
      </c>
      <c r="L11" s="43">
        <v>44439</v>
      </c>
      <c r="M11" s="43">
        <v>44439</v>
      </c>
      <c r="N11" s="43">
        <v>44439</v>
      </c>
      <c r="O11" s="43">
        <v>44439</v>
      </c>
      <c r="P11" s="43">
        <v>44439</v>
      </c>
      <c r="Q11" s="43">
        <v>44439</v>
      </c>
      <c r="R11" s="43">
        <v>44439</v>
      </c>
      <c r="S11" s="43"/>
      <c r="T11" s="43">
        <v>44439</v>
      </c>
      <c r="U11" s="43">
        <v>44439</v>
      </c>
      <c r="V11" s="43">
        <v>44439</v>
      </c>
      <c r="W11" s="43">
        <v>44439</v>
      </c>
      <c r="X11" s="43">
        <v>44439</v>
      </c>
      <c r="Y11" s="43">
        <v>44439</v>
      </c>
      <c r="Z11" s="43">
        <v>44439</v>
      </c>
    </row>
    <row r="12" spans="1:27" x14ac:dyDescent="0.4">
      <c r="A12" t="s">
        <v>30</v>
      </c>
    </row>
    <row r="13" spans="1:27" x14ac:dyDescent="0.4">
      <c r="A13" t="s">
        <v>31</v>
      </c>
    </row>
    <row r="14" spans="1:27" x14ac:dyDescent="0.4">
      <c r="A14" t="s">
        <v>32</v>
      </c>
    </row>
    <row r="15" spans="1:27" x14ac:dyDescent="0.4">
      <c r="A15" t="s">
        <v>33</v>
      </c>
    </row>
    <row r="16" spans="1:27" x14ac:dyDescent="0.4">
      <c r="A16" t="s">
        <v>34</v>
      </c>
    </row>
    <row r="17" spans="1:1" x14ac:dyDescent="0.4">
      <c r="A17" t="s">
        <v>35</v>
      </c>
    </row>
    <row r="18" spans="1:1" x14ac:dyDescent="0.4">
      <c r="A18" t="s">
        <v>36</v>
      </c>
    </row>
    <row r="19" spans="1:1" x14ac:dyDescent="0.4">
      <c r="A19" t="s">
        <v>37</v>
      </c>
    </row>
    <row r="20" spans="1:1" x14ac:dyDescent="0.4">
      <c r="A20" t="s">
        <v>38</v>
      </c>
    </row>
    <row r="21" spans="1:1" x14ac:dyDescent="0.4">
      <c r="A21" t="s">
        <v>39</v>
      </c>
    </row>
    <row r="22" spans="1:1" x14ac:dyDescent="0.4">
      <c r="A22" t="s">
        <v>40</v>
      </c>
    </row>
    <row r="23" spans="1:1" x14ac:dyDescent="0.4">
      <c r="A23" t="s">
        <v>41</v>
      </c>
    </row>
    <row r="24" spans="1:1" x14ac:dyDescent="0.4">
      <c r="A24" t="s">
        <v>43</v>
      </c>
    </row>
    <row r="25" spans="1:1" x14ac:dyDescent="0.4">
      <c r="A25" t="s">
        <v>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57</vt:i4>
      </vt:variant>
    </vt:vector>
  </HeadingPairs>
  <TitlesOfParts>
    <vt:vector size="60" baseType="lpstr">
      <vt:lpstr>売上高方式</vt:lpstr>
      <vt:lpstr>売上高減少額方式</vt:lpstr>
      <vt:lpstr>（非表示）</vt:lpstr>
      <vt:lpstr>売上高減少額方式!Print_Area</vt:lpstr>
      <vt:lpstr>売上高方式!Print_Area</vt:lpstr>
      <vt:lpstr>R3.8.2</vt:lpstr>
      <vt:lpstr>R3.8.4</vt:lpstr>
      <vt:lpstr>R3.8.9</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那珂川町</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茂木町</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2021-08-27T06:32:37Z</cp:lastPrinted>
  <dcterms:created xsi:type="dcterms:W3CDTF">2021-05-24T06:23:26Z</dcterms:created>
  <dcterms:modified xsi:type="dcterms:W3CDTF">2021-08-30T07:39:39Z</dcterms:modified>
</cp:coreProperties>
</file>